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oundationforthecarolin-my.sharepoint.com/personal/micah_deer_artsandscience_org/Documents/Desktop/"/>
    </mc:Choice>
  </mc:AlternateContent>
  <xr:revisionPtr revIDLastSave="14" documentId="8_{427284B7-8827-4AAC-9433-EE7F34ED09B0}" xr6:coauthVersionLast="47" xr6:coauthVersionMax="47" xr10:uidLastSave="{2D6D3569-F014-4E76-9B5C-C86DA77F4B8D}"/>
  <bookViews>
    <workbookView xWindow="28680" yWindow="-120" windowWidth="29040" windowHeight="15360" xr2:uid="{82F8C5DB-3712-4F79-9340-2E62AB2F1D8D}"/>
  </bookViews>
  <sheets>
    <sheet name="Budget Template" sheetId="1" r:id="rId1"/>
    <sheet name="Sample Budget" sheetId="2" r:id="rId2"/>
    <sheet name="Bus Calculator Template" sheetId="3" r:id="rId3"/>
    <sheet name="Sample Bus Calculato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2" l="1"/>
  <c r="B70" i="2" s="1"/>
  <c r="B14" i="3"/>
  <c r="B20" i="4"/>
  <c r="B14" i="4"/>
  <c r="B7" i="4"/>
  <c r="B5" i="4"/>
  <c r="B65" i="1"/>
  <c r="B71" i="1" s="1"/>
  <c r="B50" i="1"/>
  <c r="B69" i="1" s="1"/>
  <c r="B57" i="1"/>
  <c r="B70" i="1" s="1"/>
  <c r="B20" i="3"/>
  <c r="B7" i="3"/>
  <c r="B5" i="3"/>
  <c r="B66" i="2"/>
  <c r="B72" i="2" s="1"/>
  <c r="B58" i="2"/>
  <c r="B71" i="2" s="1"/>
  <c r="B38" i="2"/>
  <c r="B33" i="2"/>
  <c r="B26" i="2"/>
  <c r="B17" i="2"/>
  <c r="B37" i="1"/>
  <c r="B33" i="1"/>
  <c r="B26" i="1"/>
  <c r="B17" i="1"/>
  <c r="B38" i="1" l="1"/>
  <c r="C37" i="1" s="1"/>
  <c r="B22" i="3"/>
  <c r="B22" i="4"/>
  <c r="B39" i="2"/>
  <c r="C17" i="2" s="1"/>
  <c r="B39" i="1" l="1"/>
  <c r="B40" i="1" s="1"/>
  <c r="B68" i="1" s="1"/>
  <c r="B72" i="1" s="1"/>
  <c r="C33" i="2"/>
  <c r="C26" i="2"/>
  <c r="C38" i="2"/>
  <c r="B69" i="2"/>
  <c r="B73" i="2" s="1"/>
  <c r="B40" i="2"/>
  <c r="B41" i="2" s="1"/>
  <c r="C37" i="2"/>
  <c r="C36" i="2"/>
  <c r="C35" i="2"/>
  <c r="C32" i="2"/>
  <c r="C31" i="2"/>
  <c r="C30" i="2"/>
  <c r="C29" i="2"/>
  <c r="C28" i="2"/>
  <c r="C25" i="2"/>
  <c r="C24" i="2"/>
  <c r="C23" i="2"/>
  <c r="C22" i="2"/>
  <c r="C21" i="2"/>
  <c r="C20" i="2"/>
  <c r="C19" i="2"/>
  <c r="C16" i="2"/>
  <c r="C15" i="2"/>
  <c r="C14" i="2"/>
  <c r="C13" i="2"/>
  <c r="C12" i="2"/>
  <c r="C11" i="2"/>
  <c r="C10" i="2"/>
  <c r="C9" i="2"/>
  <c r="C8" i="2"/>
  <c r="C7" i="2"/>
  <c r="C29" i="1"/>
  <c r="C21" i="1"/>
  <c r="C13" i="1"/>
  <c r="C28" i="1"/>
  <c r="C20" i="1"/>
  <c r="C12" i="1"/>
  <c r="C36" i="1"/>
  <c r="C19" i="1"/>
  <c r="C11" i="1"/>
  <c r="C10" i="1"/>
  <c r="C25" i="1"/>
  <c r="C9" i="1"/>
  <c r="C22" i="1"/>
  <c r="C33" i="1"/>
  <c r="C17" i="1"/>
  <c r="C32" i="1"/>
  <c r="C24" i="1"/>
  <c r="C16" i="1"/>
  <c r="C8" i="1"/>
  <c r="C31" i="1"/>
  <c r="C23" i="1"/>
  <c r="C15" i="1"/>
  <c r="C7" i="1"/>
  <c r="C30" i="1"/>
  <c r="C14" i="1"/>
  <c r="C35" i="1"/>
  <c r="C26" i="1"/>
  <c r="C39" i="2" l="1"/>
  <c r="C38" i="1"/>
</calcChain>
</file>

<file path=xl/sharedStrings.xml><?xml version="1.0" encoding="utf-8"?>
<sst xmlns="http://schemas.openxmlformats.org/spreadsheetml/2006/main" count="213" uniqueCount="115">
  <si>
    <t>Arts Education Budget Template</t>
  </si>
  <si>
    <t>Programming must take place between October 1, 2025 and May 1, 2026.   
Please provide a projected budget for the program(s) utilizing the format below. Approved applicants must submit a final budget of actuals at the end of the program.</t>
  </si>
  <si>
    <t>ORGANIZATION NAME:</t>
  </si>
  <si>
    <t>Arts Education Request Amount (Cash Income): This section of the budget should detail the direct expenses the organization will incur to successfully deliver the proposed program.</t>
  </si>
  <si>
    <t>Budget Category/Explanation</t>
  </si>
  <si>
    <t>Amount Request</t>
  </si>
  <si>
    <t>% of total Request</t>
  </si>
  <si>
    <t>Program Name</t>
  </si>
  <si>
    <t>Brief Description of Expenses</t>
  </si>
  <si>
    <r>
      <rPr>
        <b/>
        <sz val="10"/>
        <color rgb="FF002060"/>
        <rFont val="Calibri"/>
      </rPr>
      <t xml:space="preserve">PROGRAM SUPPORT - Fees for contracted staff including # of artists, pay rate, hours worked, and # of programs. Please separate out separate expenses by program (see sample budget tab if needed).
</t>
    </r>
    <r>
      <rPr>
        <b/>
        <sz val="10"/>
        <color rgb="FFC00000"/>
        <rFont val="Calibri"/>
      </rPr>
      <t xml:space="preserve">	</t>
    </r>
  </si>
  <si>
    <t>Requests to support an organization’s ongoing staff or faculty salaries are not eligible.</t>
  </si>
  <si>
    <t>Total Expenses for Artists, Independent Contractors</t>
  </si>
  <si>
    <t xml:space="preserve">SUPPLIES &amp; MATERIALS COST - This includes all direct expenses needed to effectively run the program (pencils, books, craft supplies, etc.).
	</t>
  </si>
  <si>
    <t>Requests for capital expenditures are not eligible (e.g. laptops, musical instruments, digital cameras, kiln). Requests for t-shirts, food, mileage, temporary lodging, or airfare are not eligible.</t>
  </si>
  <si>
    <t>Total Supplies and Materials</t>
  </si>
  <si>
    <t>OTHER DIRECT EXPENSES - Supporting needs like rentals, technical needs. Include details, if available, around cost per program per hour.</t>
  </si>
  <si>
    <t>Total Other Direct Expenses</t>
  </si>
  <si>
    <t xml:space="preserve">CONTENT CREATION PHOTOGRAPHY AND/OR VIDEO - Up to $1,500 total. You may contract a professional photographer or videographer within this budget. All photos and videos must be submitted to the Arts Education Program Officer with your final report.	
	</t>
  </si>
  <si>
    <t>All photos and videos must be submitted to the ASC Team with your final report.</t>
  </si>
  <si>
    <t>Total Photography and/or Video</t>
  </si>
  <si>
    <t>TOTAL CASH EXPENSES</t>
  </si>
  <si>
    <t>15% administration fee</t>
  </si>
  <si>
    <t>A 15% administrative fee may be added by ASC if all expenses 
within application are in alignment with grant requirements.</t>
  </si>
  <si>
    <t>Total Cash Expenses + Admin Fee</t>
  </si>
  <si>
    <t>Additional Expense or Support</t>
  </si>
  <si>
    <t xml:space="preserve">If the organization is leveraging resources beyond the request outlined above, use the section below to details those expenses. Arts Education grants do not have a matching requirement, and it is not an expectation that other resources are being leveraged to support your Arts Education program(s). </t>
  </si>
  <si>
    <t>Cash expenses -- not included the Arts Education Request. List only if applicable.</t>
  </si>
  <si>
    <t>Expense</t>
  </si>
  <si>
    <t>Amount</t>
  </si>
  <si>
    <t>Source of Funding</t>
  </si>
  <si>
    <t xml:space="preserve">Total Cash expenses Applicant Contribution </t>
  </si>
  <si>
    <t>In Kind Support -- list only if applicable. In-kind contributions can be defined as anything provided to the program (space rental, materials, volunteer time, etc.) at no cost to the applicant.</t>
  </si>
  <si>
    <t>Explanation of Amount</t>
  </si>
  <si>
    <t>TOTAL IN-KIND SUPPORT</t>
  </si>
  <si>
    <t>Internal School Field Trip Expense - This section is for estimated substitute teacher costs (https://www.cmsk12.org/rrtd/careers/recruitment-events/teach-at-cms/substitute-teachers) and CMS Provided Transportation (Yellow or Activity Buses). These expenses would be billed to ASC directly from CMS, but this budget will provide our team with an awareness of these potential expenses.</t>
  </si>
  <si>
    <t>TOTAL INTERNAL SCHOOL EXPENSE</t>
  </si>
  <si>
    <t>BUDGET SUMMARY</t>
  </si>
  <si>
    <t>Cash income</t>
  </si>
  <si>
    <t xml:space="preserve">Applicant Contribution </t>
  </si>
  <si>
    <t>Cash income not including ASC funds</t>
  </si>
  <si>
    <t>In-kind Support</t>
  </si>
  <si>
    <t>Total donated services/materials</t>
  </si>
  <si>
    <t>Internal School Expense</t>
  </si>
  <si>
    <t>Total estimated internal field trip expenses for the school</t>
  </si>
  <si>
    <t>TOTAL PROGRAM BUDGET</t>
  </si>
  <si>
    <t>Sum of above</t>
  </si>
  <si>
    <t>Programming must take place between October 1, 2025 and May 1, 2026.   
Please provide a projected budget for the entire program utilizing the format below. Approved applicants must submit a final budget of actuals at the end of the program.</t>
  </si>
  <si>
    <t>Contracted teaching artists</t>
  </si>
  <si>
    <t>In-School Theater Residency</t>
  </si>
  <si>
    <t>10 weeks x 4 days per week x 5 hrs per day x $50/hr rate x 2 teaching artists</t>
  </si>
  <si>
    <t>ASEP</t>
  </si>
  <si>
    <t>20 weeks x 4 days per week x 2 hrs x $50/hr rate x 3 teaching artists</t>
  </si>
  <si>
    <t>Field Trip Education Leads</t>
  </si>
  <si>
    <t>Field Trip</t>
  </si>
  <si>
    <t>5 field trips x 4 hrs (including setup/teardown) x $40/rate x 4 teaching artists</t>
  </si>
  <si>
    <t>Craft supplies</t>
  </si>
  <si>
    <t>$200/week x 20 weeks</t>
  </si>
  <si>
    <t>Props for theater games</t>
  </si>
  <si>
    <t>$50/week x 10 weeks</t>
  </si>
  <si>
    <t>Costume pieces for end of year showcase (school assembly)</t>
  </si>
  <si>
    <t>Polly and the Wolf - 20 costumes needed in total.</t>
  </si>
  <si>
    <t>Books for Creative Drama</t>
  </si>
  <si>
    <t>Shel Silverstein, Dr. Seuss, and Berenstein Bear Books</t>
  </si>
  <si>
    <t>Sound and light board operator needed for EOY showcase</t>
  </si>
  <si>
    <t>$75/hr x 8 hrs during tech/performance x 2 technicians</t>
  </si>
  <si>
    <t xml:space="preserve">CONTENT CREATION PHOTOGRAPHY AND/OR VIDEO - Up to $1,500 total. You may contract a professional photographer or videographer within this budget. Photos and videos must be submitted to the Arts Education Program Officer along with your final report.	
	</t>
  </si>
  <si>
    <t>Deer Photography Services</t>
  </si>
  <si>
    <t>$125/hr x 2 hours</t>
  </si>
  <si>
    <t>Deer Videography Services</t>
  </si>
  <si>
    <t>$250/hr x 2 hours x 2 days of field trips</t>
  </si>
  <si>
    <t>Additional Organizational Contribution</t>
  </si>
  <si>
    <t>Cash expenses -- not included the Arts Education Request, List only if applicable.</t>
  </si>
  <si>
    <t>ASEP End of Semester Performance - set pieces and space rental</t>
  </si>
  <si>
    <t>Corporate gift from TIAA</t>
  </si>
  <si>
    <t>Volunteer Support during ASEP</t>
  </si>
  <si>
    <t>Federal Volunteer Rate as of 2024 = $34.79. 20 weeks x 4 days per week x 2 hrs x 3 volunteers</t>
  </si>
  <si>
    <t>Internal School Field Trip Expense - This section is for estimated substitute teacher costs (https://www.cmsk12.org/rrtd/careers/recruitment-events/teach-at-cms/substitute-teachers) and CMS Provided Transportation (Yellow or Activity Buses - see next tab for a bus calculator). These expenses would be billed to ASC directly from CMS, but this budget will provide our team with an awareness of these potential expenses.</t>
  </si>
  <si>
    <t>Yellow Buses</t>
  </si>
  <si>
    <t>2 yellow buses needed (90 students total) x 5 field trip dates (see Sample Bus Calculator tab for reference)</t>
  </si>
  <si>
    <t>Substitute Teachers</t>
  </si>
  <si>
    <t>5 subs for Half Day ($75/each)</t>
  </si>
  <si>
    <t>Trip Details</t>
  </si>
  <si>
    <t>Your Trip Info (needed for calculation)</t>
  </si>
  <si>
    <t>Notes</t>
  </si>
  <si>
    <t>Length of Program (Hours)</t>
  </si>
  <si>
    <t>You can estimate this if needed. Does not include travel time.</t>
  </si>
  <si>
    <t>Mileage (school to venue)</t>
  </si>
  <si>
    <t>Use Google Maps to estimate</t>
  </si>
  <si>
    <t>Mileage (venue to school)</t>
  </si>
  <si>
    <t>Roundtrip</t>
  </si>
  <si>
    <t>There is a formula in this cell to add up total mileage.</t>
  </si>
  <si>
    <t># of students attending</t>
  </si>
  <si>
    <t># of buses needed</t>
  </si>
  <si>
    <t>There is a formula to anticipate the number of buses needed. Round up this number.</t>
  </si>
  <si>
    <t>Transportation Cost Calculation</t>
  </si>
  <si>
    <t># of Buses needed</t>
  </si>
  <si>
    <t>Buses hold approximately 45 students each.</t>
  </si>
  <si>
    <t># of days transportation is needed</t>
  </si>
  <si>
    <t># of Miles Round Trip</t>
  </si>
  <si>
    <t>Mileage Rate</t>
  </si>
  <si>
    <t>Mileage Rate from CMS (do not adjust) = $4.00/mile</t>
  </si>
  <si>
    <t>Subtotal (multiply previous 4 lines)</t>
  </si>
  <si>
    <t>Mileage cost</t>
  </si>
  <si>
    <t># of Drivers</t>
  </si>
  <si>
    <t>This would be the same as the number of buses.</t>
  </si>
  <si>
    <t># of program hours (driver wait time)</t>
  </si>
  <si>
    <t>Driver wait time hourly rate</t>
  </si>
  <si>
    <t>Driver Layover Rate from CMS (do not adjust) = $17.75</t>
  </si>
  <si>
    <t>Total (multiply previous 4 lines)</t>
  </si>
  <si>
    <t>Driver fee</t>
  </si>
  <si>
    <t>TOTAL COST (add two red boxes together)</t>
  </si>
  <si>
    <t>Total Transportation Expense (to include on previous tab)</t>
  </si>
  <si>
    <t>Use Google Maps to estimate.</t>
  </si>
  <si>
    <t>Arts Education Grant Request Amount (including admin fee)</t>
  </si>
  <si>
    <t>You will enter this number on your application for amount requested. There is a separate field that will add the 15% admin fee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</si>
</sst>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23" x14ac:knownFonts="1">
    <font>
      <sz val="11"/>
      <color theme="1"/>
      <name val="Aptos Narrow"/>
      <family val="2"/>
      <scheme val="minor"/>
    </font>
    <font>
      <sz val="11"/>
      <color theme="1"/>
      <name val="Aptos Narrow"/>
      <family val="2"/>
      <scheme val="minor"/>
    </font>
    <font>
      <sz val="11"/>
      <name val="Calibri"/>
      <family val="2"/>
    </font>
    <font>
      <sz val="10"/>
      <name val="Calibri"/>
      <family val="2"/>
    </font>
    <font>
      <b/>
      <sz val="10"/>
      <name val="Calibri"/>
      <family val="2"/>
    </font>
    <font>
      <b/>
      <u/>
      <sz val="10"/>
      <name val="Calibri"/>
      <family val="2"/>
    </font>
    <font>
      <b/>
      <sz val="10"/>
      <color rgb="FFC00000"/>
      <name val="Calibri"/>
      <family val="2"/>
    </font>
    <font>
      <i/>
      <sz val="10"/>
      <name val="Calibri"/>
      <family val="2"/>
    </font>
    <font>
      <b/>
      <i/>
      <sz val="10"/>
      <name val="Calibri"/>
      <family val="2"/>
    </font>
    <font>
      <sz val="8"/>
      <name val="Calibri"/>
      <family val="2"/>
    </font>
    <font>
      <b/>
      <sz val="10"/>
      <color rgb="FF002060"/>
      <name val="Calibri"/>
      <family val="2"/>
    </font>
    <font>
      <sz val="11"/>
      <color rgb="FF002060"/>
      <name val="Calibri"/>
      <family val="2"/>
    </font>
    <font>
      <b/>
      <sz val="14"/>
      <color theme="3" tint="0.89999084444715716"/>
      <name val="Calibri"/>
      <family val="2"/>
    </font>
    <font>
      <sz val="14"/>
      <name val="Calibri"/>
      <family val="2"/>
    </font>
    <font>
      <sz val="10"/>
      <color rgb="FFFF0000"/>
      <name val="Calibri"/>
      <family val="2"/>
    </font>
    <font>
      <b/>
      <u/>
      <sz val="13"/>
      <name val="Calibri"/>
      <family val="2"/>
    </font>
    <font>
      <b/>
      <sz val="10"/>
      <color rgb="FF002060"/>
      <name val="Calibri"/>
    </font>
    <font>
      <b/>
      <sz val="10"/>
      <color rgb="FFC00000"/>
      <name val="Calibri"/>
    </font>
    <font>
      <i/>
      <sz val="10"/>
      <color rgb="FF000000"/>
      <name val="Calibri"/>
      <family val="2"/>
    </font>
    <font>
      <b/>
      <sz val="10"/>
      <name val="Calibri"/>
    </font>
    <font>
      <b/>
      <sz val="12"/>
      <name val="Calibri"/>
      <family val="2"/>
    </font>
    <font>
      <b/>
      <sz val="11"/>
      <color rgb="FF000000"/>
      <name val="Calibri"/>
      <family val="2"/>
    </font>
    <font>
      <sz val="11"/>
      <color rgb="FF000000"/>
      <name val="Calibri"/>
      <family val="2"/>
    </font>
  </fonts>
  <fills count="18">
    <fill>
      <patternFill patternType="none"/>
    </fill>
    <fill>
      <patternFill patternType="gray125"/>
    </fill>
    <fill>
      <patternFill patternType="solid">
        <fgColor rgb="FFFFFFCC"/>
        <bgColor rgb="FF000000"/>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BCEEBC"/>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17">
    <xf numFmtId="0" fontId="0" fillId="0" borderId="0" xfId="0"/>
    <xf numFmtId="0" fontId="3" fillId="0" borderId="0" xfId="0" applyFont="1" applyProtection="1">
      <protection locked="0"/>
    </xf>
    <xf numFmtId="164" fontId="3" fillId="0" borderId="0" xfId="0" applyNumberFormat="1" applyFont="1" applyProtection="1">
      <protection locked="0"/>
    </xf>
    <xf numFmtId="0" fontId="5" fillId="0" borderId="8" xfId="0" applyFont="1" applyBorder="1" applyAlignment="1" applyProtection="1">
      <alignment horizontal="center" vertical="center"/>
      <protection locked="0"/>
    </xf>
    <xf numFmtId="164" fontId="5" fillId="0" borderId="9" xfId="0" applyNumberFormat="1" applyFont="1" applyBorder="1" applyAlignment="1" applyProtection="1">
      <alignment horizontal="center" vertical="center"/>
      <protection locked="0"/>
    </xf>
    <xf numFmtId="164" fontId="5" fillId="0" borderId="9"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0" xfId="0" applyFont="1" applyProtection="1">
      <protection locked="0"/>
    </xf>
    <xf numFmtId="0" fontId="3" fillId="0" borderId="13" xfId="0" applyFont="1" applyBorder="1" applyProtection="1">
      <protection locked="0"/>
    </xf>
    <xf numFmtId="6" fontId="3" fillId="0" borderId="14" xfId="0" applyNumberFormat="1" applyFont="1" applyBorder="1" applyProtection="1">
      <protection locked="0"/>
    </xf>
    <xf numFmtId="164" fontId="3" fillId="0" borderId="15" xfId="0" applyNumberFormat="1" applyFont="1" applyBorder="1" applyProtection="1">
      <protection locked="0"/>
    </xf>
    <xf numFmtId="0" fontId="3" fillId="0" borderId="18" xfId="0" applyFont="1" applyBorder="1" applyProtection="1">
      <protection locked="0"/>
    </xf>
    <xf numFmtId="6" fontId="3" fillId="0" borderId="19" xfId="0" applyNumberFormat="1" applyFont="1" applyBorder="1" applyProtection="1">
      <protection locked="0"/>
    </xf>
    <xf numFmtId="164" fontId="3" fillId="0" borderId="21" xfId="0" applyNumberFormat="1" applyFont="1" applyBorder="1" applyProtection="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protection locked="0"/>
    </xf>
    <xf numFmtId="0" fontId="3" fillId="0" borderId="22" xfId="0" applyFont="1" applyBorder="1" applyProtection="1">
      <protection locked="0"/>
    </xf>
    <xf numFmtId="0" fontId="3" fillId="0" borderId="18" xfId="0" applyFont="1" applyBorder="1" applyAlignment="1" applyProtection="1">
      <alignment horizontal="left"/>
      <protection locked="0"/>
    </xf>
    <xf numFmtId="164" fontId="3" fillId="0" borderId="20" xfId="0" applyNumberFormat="1" applyFont="1" applyBorder="1" applyProtection="1">
      <protection locked="0"/>
    </xf>
    <xf numFmtId="0" fontId="4" fillId="0" borderId="18" xfId="0" applyFont="1" applyBorder="1" applyAlignment="1" applyProtection="1">
      <alignment horizontal="left"/>
      <protection locked="0"/>
    </xf>
    <xf numFmtId="0" fontId="3" fillId="3" borderId="23" xfId="0" applyFont="1" applyFill="1" applyBorder="1" applyAlignment="1" applyProtection="1">
      <alignment horizontal="right" vertical="center"/>
      <protection locked="0"/>
    </xf>
    <xf numFmtId="9" fontId="3" fillId="3" borderId="24" xfId="1" applyFont="1" applyFill="1" applyBorder="1" applyProtection="1"/>
    <xf numFmtId="164" fontId="3" fillId="0" borderId="25" xfId="0" applyNumberFormat="1" applyFont="1" applyBorder="1" applyProtection="1">
      <protection locked="0"/>
    </xf>
    <xf numFmtId="0" fontId="3" fillId="0" borderId="22" xfId="0" applyFont="1" applyBorder="1" applyAlignment="1" applyProtection="1">
      <alignment horizontal="left"/>
      <protection locked="0"/>
    </xf>
    <xf numFmtId="164" fontId="3" fillId="0" borderId="14" xfId="0" applyNumberFormat="1" applyFont="1" applyBorder="1" applyProtection="1">
      <protection locked="0"/>
    </xf>
    <xf numFmtId="164" fontId="3" fillId="0" borderId="28" xfId="0" applyNumberFormat="1" applyFont="1" applyBorder="1" applyProtection="1">
      <protection locked="0"/>
    </xf>
    <xf numFmtId="164" fontId="3" fillId="0" borderId="29" xfId="0" applyNumberFormat="1" applyFont="1" applyBorder="1" applyProtection="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wrapText="1"/>
      <protection locked="0"/>
    </xf>
    <xf numFmtId="0" fontId="4" fillId="5" borderId="20" xfId="0" applyFont="1" applyFill="1" applyBorder="1" applyAlignment="1" applyProtection="1">
      <alignment horizontal="right"/>
      <protection locked="0"/>
    </xf>
    <xf numFmtId="9" fontId="4" fillId="5" borderId="20" xfId="1" applyFont="1" applyFill="1" applyBorder="1" applyProtection="1"/>
    <xf numFmtId="0" fontId="4" fillId="5" borderId="22" xfId="0" applyFont="1" applyFill="1" applyBorder="1" applyAlignment="1" applyProtection="1">
      <alignment horizontal="right"/>
      <protection locked="0"/>
    </xf>
    <xf numFmtId="0" fontId="4" fillId="5" borderId="30" xfId="0" applyFont="1" applyFill="1" applyBorder="1" applyAlignment="1" applyProtection="1">
      <alignment horizontal="right"/>
      <protection locked="0"/>
    </xf>
    <xf numFmtId="0" fontId="4" fillId="0" borderId="5" xfId="0" applyFont="1" applyBorder="1" applyAlignment="1" applyProtection="1">
      <alignment horizontal="center" vertical="center"/>
      <protection locked="0"/>
    </xf>
    <xf numFmtId="164" fontId="4" fillId="0" borderId="37" xfId="0" applyNumberFormat="1" applyFont="1" applyBorder="1" applyAlignment="1" applyProtection="1">
      <alignment horizontal="center" vertical="center"/>
      <protection locked="0"/>
    </xf>
    <xf numFmtId="0" fontId="4" fillId="0" borderId="20" xfId="0" applyFont="1" applyBorder="1" applyAlignment="1" applyProtection="1">
      <alignment horizontal="left"/>
      <protection locked="0"/>
    </xf>
    <xf numFmtId="0" fontId="4" fillId="7" borderId="24" xfId="0" applyFont="1" applyFill="1" applyBorder="1" applyAlignment="1" applyProtection="1">
      <alignment horizontal="right"/>
      <protection locked="0"/>
    </xf>
    <xf numFmtId="0" fontId="3" fillId="0" borderId="0" xfId="0" applyFont="1" applyAlignment="1" applyProtection="1">
      <alignment wrapText="1"/>
      <protection locked="0"/>
    </xf>
    <xf numFmtId="164" fontId="5" fillId="0" borderId="35" xfId="0" applyNumberFormat="1" applyFont="1" applyBorder="1" applyAlignment="1" applyProtection="1">
      <alignment horizontal="center" vertical="center"/>
      <protection locked="0"/>
    </xf>
    <xf numFmtId="0" fontId="3" fillId="0" borderId="20" xfId="0" applyFont="1" applyBorder="1" applyProtection="1">
      <protection locked="0"/>
    </xf>
    <xf numFmtId="0" fontId="3" fillId="0" borderId="20" xfId="0" applyFont="1" applyBorder="1" applyAlignment="1" applyProtection="1">
      <alignment horizontal="left"/>
      <protection locked="0"/>
    </xf>
    <xf numFmtId="0" fontId="4" fillId="8" borderId="20" xfId="0" applyFont="1" applyFill="1" applyBorder="1" applyAlignment="1" applyProtection="1">
      <alignment horizontal="right"/>
      <protection locked="0"/>
    </xf>
    <xf numFmtId="0" fontId="4" fillId="5" borderId="20" xfId="0" applyFont="1" applyFill="1" applyBorder="1" applyAlignment="1" applyProtection="1">
      <alignment horizontal="left"/>
      <protection locked="0"/>
    </xf>
    <xf numFmtId="0" fontId="4" fillId="7" borderId="20" xfId="0" applyFont="1" applyFill="1" applyBorder="1" applyAlignment="1" applyProtection="1">
      <alignment horizontal="left"/>
      <protection locked="0"/>
    </xf>
    <xf numFmtId="0" fontId="4" fillId="8" borderId="20" xfId="0" applyFont="1" applyFill="1" applyBorder="1" applyAlignment="1" applyProtection="1">
      <alignment horizontal="left"/>
      <protection locked="0"/>
    </xf>
    <xf numFmtId="0" fontId="4" fillId="9" borderId="20" xfId="0" applyFont="1" applyFill="1" applyBorder="1" applyAlignment="1" applyProtection="1">
      <alignment horizontal="right"/>
      <protection locked="0"/>
    </xf>
    <xf numFmtId="0" fontId="9" fillId="0" borderId="0" xfId="0" applyFont="1" applyProtection="1">
      <protection locked="0"/>
    </xf>
    <xf numFmtId="9" fontId="3" fillId="3" borderId="20" xfId="1" applyFont="1" applyFill="1" applyBorder="1" applyProtection="1"/>
    <xf numFmtId="164" fontId="5" fillId="0" borderId="35" xfId="0" applyNumberFormat="1" applyFont="1" applyBorder="1" applyAlignment="1" applyProtection="1">
      <alignment horizontal="center" vertical="center" wrapText="1"/>
      <protection locked="0"/>
    </xf>
    <xf numFmtId="0" fontId="3" fillId="13" borderId="0" xfId="0" applyFont="1" applyFill="1" applyProtection="1">
      <protection locked="0"/>
    </xf>
    <xf numFmtId="9" fontId="3" fillId="3" borderId="14" xfId="1" applyFont="1" applyFill="1" applyBorder="1" applyProtection="1"/>
    <xf numFmtId="6" fontId="3" fillId="0" borderId="20" xfId="0" applyNumberFormat="1" applyFont="1" applyBorder="1" applyProtection="1">
      <protection locked="0"/>
    </xf>
    <xf numFmtId="0" fontId="14" fillId="0" borderId="0" xfId="0" applyFont="1" applyProtection="1">
      <protection locked="0"/>
    </xf>
    <xf numFmtId="0" fontId="4" fillId="3" borderId="20" xfId="0" applyFont="1" applyFill="1" applyBorder="1" applyAlignment="1" applyProtection="1">
      <alignment horizontal="left"/>
      <protection locked="0"/>
    </xf>
    <xf numFmtId="0" fontId="7" fillId="3" borderId="29" xfId="0" applyFont="1" applyFill="1" applyBorder="1" applyAlignment="1" applyProtection="1">
      <alignment horizontal="left" vertical="center"/>
      <protection locked="0"/>
    </xf>
    <xf numFmtId="0" fontId="7" fillId="3" borderId="39" xfId="0" applyFont="1" applyFill="1" applyBorder="1" applyAlignment="1" applyProtection="1">
      <alignment horizontal="left" vertical="center"/>
      <protection locked="0"/>
    </xf>
    <xf numFmtId="0" fontId="7" fillId="3" borderId="38" xfId="0" applyFont="1" applyFill="1" applyBorder="1" applyAlignment="1" applyProtection="1">
      <alignment horizontal="left" vertical="center"/>
      <protection locked="0"/>
    </xf>
    <xf numFmtId="0" fontId="4" fillId="3" borderId="20" xfId="0" applyFont="1" applyFill="1" applyBorder="1" applyAlignment="1" applyProtection="1">
      <alignment horizontal="right"/>
      <protection locked="0"/>
    </xf>
    <xf numFmtId="0" fontId="19" fillId="0" borderId="0" xfId="0" applyFont="1" applyProtection="1">
      <protection locked="0"/>
    </xf>
    <xf numFmtId="0" fontId="20" fillId="0" borderId="0" xfId="0" applyFont="1" applyAlignment="1" applyProtection="1">
      <alignment horizontal="right"/>
      <protection locked="0"/>
    </xf>
    <xf numFmtId="0" fontId="6" fillId="0" borderId="0" xfId="0" applyFont="1" applyAlignment="1" applyProtection="1">
      <alignment horizontal="left" vertical="top" wrapText="1"/>
      <protection locked="0"/>
    </xf>
    <xf numFmtId="8" fontId="21" fillId="3" borderId="20" xfId="0" applyNumberFormat="1" applyFont="1" applyFill="1" applyBorder="1" applyAlignment="1">
      <alignment horizontal="center"/>
    </xf>
    <xf numFmtId="8" fontId="21" fillId="0" borderId="45" xfId="0" applyNumberFormat="1" applyFont="1" applyBorder="1" applyAlignment="1">
      <alignment horizontal="center"/>
    </xf>
    <xf numFmtId="8" fontId="22" fillId="0" borderId="24" xfId="0" applyNumberFormat="1" applyFont="1" applyBorder="1" applyAlignment="1">
      <alignment horizontal="center"/>
    </xf>
    <xf numFmtId="8" fontId="22" fillId="0" borderId="46" xfId="0" applyNumberFormat="1" applyFont="1" applyBorder="1" applyAlignment="1">
      <alignment horizontal="center"/>
    </xf>
    <xf numFmtId="0" fontId="22" fillId="0" borderId="20" xfId="0" applyFont="1" applyBorder="1" applyAlignment="1">
      <alignment horizontal="center"/>
    </xf>
    <xf numFmtId="0" fontId="21" fillId="16" borderId="20" xfId="0" applyFont="1" applyFill="1" applyBorder="1" applyAlignment="1" applyProtection="1">
      <alignment horizontal="center"/>
      <protection locked="0"/>
    </xf>
    <xf numFmtId="0" fontId="21" fillId="16" borderId="20" xfId="0" applyFont="1" applyFill="1" applyBorder="1" applyProtection="1">
      <protection locked="0"/>
    </xf>
    <xf numFmtId="0" fontId="22" fillId="0" borderId="0" xfId="0" applyFont="1" applyProtection="1">
      <protection locked="0"/>
    </xf>
    <xf numFmtId="0" fontId="0" fillId="0" borderId="0" xfId="0" applyProtection="1">
      <protection locked="0"/>
    </xf>
    <xf numFmtId="0" fontId="22" fillId="0" borderId="20" xfId="0" applyFont="1" applyBorder="1" applyAlignment="1" applyProtection="1">
      <alignment horizontal="center" vertical="center" wrapText="1"/>
      <protection locked="0"/>
    </xf>
    <xf numFmtId="0" fontId="22" fillId="0" borderId="20" xfId="0" applyFont="1" applyBorder="1" applyAlignment="1" applyProtection="1">
      <alignment horizontal="center"/>
      <protection locked="0"/>
    </xf>
    <xf numFmtId="0" fontId="22" fillId="0" borderId="20" xfId="0" applyFont="1" applyBorder="1" applyProtection="1">
      <protection locked="0"/>
    </xf>
    <xf numFmtId="0" fontId="22" fillId="17" borderId="0" xfId="0" applyFont="1" applyFill="1" applyAlignment="1" applyProtection="1">
      <alignment horizontal="center"/>
      <protection locked="0"/>
    </xf>
    <xf numFmtId="0" fontId="22" fillId="17" borderId="0" xfId="0" applyFont="1" applyFill="1" applyProtection="1">
      <protection locked="0"/>
    </xf>
    <xf numFmtId="0" fontId="22" fillId="3" borderId="20" xfId="0" applyFont="1" applyFill="1" applyBorder="1" applyAlignment="1" applyProtection="1">
      <alignment horizontal="center"/>
      <protection locked="0"/>
    </xf>
    <xf numFmtId="0" fontId="21" fillId="3" borderId="20" xfId="0" applyFont="1" applyFill="1" applyBorder="1" applyAlignment="1" applyProtection="1">
      <alignment horizontal="center"/>
      <protection locked="0"/>
    </xf>
    <xf numFmtId="0" fontId="22" fillId="3" borderId="20" xfId="0" applyFont="1" applyFill="1" applyBorder="1" applyProtection="1">
      <protection locked="0"/>
    </xf>
    <xf numFmtId="0" fontId="21" fillId="0" borderId="47" xfId="0" applyFont="1" applyBorder="1" applyAlignment="1" applyProtection="1">
      <alignment horizontal="center"/>
      <protection locked="0"/>
    </xf>
    <xf numFmtId="0" fontId="21" fillId="0" borderId="38" xfId="0" applyFont="1" applyBorder="1" applyProtection="1">
      <protection locked="0"/>
    </xf>
    <xf numFmtId="0" fontId="22" fillId="14" borderId="0" xfId="0" applyFont="1" applyFill="1" applyAlignment="1" applyProtection="1">
      <alignment horizontal="center"/>
      <protection locked="0"/>
    </xf>
    <xf numFmtId="0" fontId="22" fillId="14" borderId="0" xfId="0" applyFont="1" applyFill="1" applyProtection="1">
      <protection locked="0"/>
    </xf>
    <xf numFmtId="0" fontId="21" fillId="0" borderId="29" xfId="0" applyFont="1" applyBorder="1" applyAlignment="1" applyProtection="1">
      <alignment horizontal="center"/>
      <protection locked="0"/>
    </xf>
    <xf numFmtId="0" fontId="21" fillId="0" borderId="20" xfId="0" applyFont="1" applyBorder="1" applyAlignment="1" applyProtection="1">
      <alignment horizontal="center"/>
      <protection locked="0"/>
    </xf>
    <xf numFmtId="0" fontId="21" fillId="0" borderId="20" xfId="0" applyFont="1" applyBorder="1" applyProtection="1">
      <protection locked="0"/>
    </xf>
    <xf numFmtId="9" fontId="3" fillId="0" borderId="28" xfId="1" applyFont="1" applyBorder="1" applyAlignment="1" applyProtection="1">
      <alignment horizontal="center"/>
      <protection locked="0"/>
    </xf>
    <xf numFmtId="9" fontId="3" fillId="0" borderId="29" xfId="1" applyFont="1" applyBorder="1" applyAlignment="1" applyProtection="1">
      <alignment horizontal="center"/>
      <protection locked="0"/>
    </xf>
    <xf numFmtId="9" fontId="3" fillId="0" borderId="32" xfId="1" applyFont="1" applyFill="1" applyBorder="1" applyAlignment="1" applyProtection="1">
      <alignment horizontal="center"/>
      <protection locked="0"/>
    </xf>
    <xf numFmtId="9" fontId="3" fillId="0" borderId="29" xfId="1" applyFont="1" applyFill="1" applyBorder="1" applyAlignment="1" applyProtection="1">
      <alignment horizontal="center"/>
      <protection locked="0"/>
    </xf>
    <xf numFmtId="164" fontId="4" fillId="9" borderId="20" xfId="0" applyNumberFormat="1" applyFont="1" applyFill="1" applyBorder="1"/>
    <xf numFmtId="164" fontId="3" fillId="3" borderId="20" xfId="0" applyNumberFormat="1" applyFont="1" applyFill="1" applyBorder="1"/>
    <xf numFmtId="164" fontId="3" fillId="8" borderId="20" xfId="0" applyNumberFormat="1" applyFont="1" applyFill="1" applyBorder="1"/>
    <xf numFmtId="164" fontId="3" fillId="7" borderId="20" xfId="0" applyNumberFormat="1" applyFont="1" applyFill="1" applyBorder="1"/>
    <xf numFmtId="164" fontId="3" fillId="5" borderId="20" xfId="0" applyNumberFormat="1" applyFont="1" applyFill="1" applyBorder="1"/>
    <xf numFmtId="164" fontId="4" fillId="3" borderId="20" xfId="0" applyNumberFormat="1" applyFont="1" applyFill="1" applyBorder="1"/>
    <xf numFmtId="164" fontId="4" fillId="8" borderId="20" xfId="0" applyNumberFormat="1" applyFont="1" applyFill="1" applyBorder="1"/>
    <xf numFmtId="164" fontId="3" fillId="7" borderId="24" xfId="0" applyNumberFormat="1" applyFont="1" applyFill="1" applyBorder="1"/>
    <xf numFmtId="164" fontId="4" fillId="6" borderId="34" xfId="0" applyNumberFormat="1" applyFont="1" applyFill="1" applyBorder="1"/>
    <xf numFmtId="164" fontId="4" fillId="5" borderId="14" xfId="0" applyNumberFormat="1" applyFont="1" applyFill="1" applyBorder="1"/>
    <xf numFmtId="164" fontId="4" fillId="5" borderId="20" xfId="0" applyNumberFormat="1" applyFont="1" applyFill="1" applyBorder="1"/>
    <xf numFmtId="164" fontId="3" fillId="3" borderId="24" xfId="0" applyNumberFormat="1" applyFont="1" applyFill="1" applyBorder="1"/>
    <xf numFmtId="9" fontId="3" fillId="0" borderId="28" xfId="1" applyFont="1" applyBorder="1" applyProtection="1">
      <protection locked="0"/>
    </xf>
    <xf numFmtId="9" fontId="3" fillId="0" borderId="29" xfId="1" applyFont="1" applyBorder="1" applyProtection="1">
      <protection locked="0"/>
    </xf>
    <xf numFmtId="9" fontId="3" fillId="0" borderId="32" xfId="1" applyFont="1" applyFill="1" applyBorder="1" applyProtection="1">
      <protection locked="0"/>
    </xf>
    <xf numFmtId="9" fontId="3" fillId="0" borderId="29" xfId="1" applyFont="1" applyFill="1" applyBorder="1" applyProtection="1">
      <protection locked="0"/>
    </xf>
    <xf numFmtId="164" fontId="4" fillId="7" borderId="24" xfId="0" applyNumberFormat="1" applyFont="1" applyFill="1" applyBorder="1"/>
    <xf numFmtId="164" fontId="3" fillId="0" borderId="20" xfId="2" applyNumberFormat="1" applyFont="1" applyBorder="1" applyProtection="1">
      <protection locked="0"/>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12" fillId="10" borderId="1" xfId="0" applyFont="1" applyFill="1" applyBorder="1" applyAlignment="1" applyProtection="1">
      <alignment horizontal="center" vertical="center"/>
      <protection locked="0"/>
    </xf>
    <xf numFmtId="0" fontId="13" fillId="10" borderId="2" xfId="0" applyFont="1" applyFill="1" applyBorder="1" applyAlignment="1" applyProtection="1">
      <alignment horizontal="center" vertical="center"/>
      <protection locked="0"/>
    </xf>
    <xf numFmtId="0" fontId="13" fillId="10" borderId="3"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164" fontId="4" fillId="0" borderId="4" xfId="0" applyNumberFormat="1" applyFont="1" applyBorder="1" applyAlignment="1" applyProtection="1">
      <alignment horizontal="left"/>
      <protection locked="0"/>
    </xf>
    <xf numFmtId="0" fontId="4" fillId="13" borderId="5" xfId="0" applyFont="1" applyFill="1" applyBorder="1" applyAlignment="1" applyProtection="1">
      <alignment horizontal="center" vertical="top" wrapText="1"/>
      <protection locked="0"/>
    </xf>
    <xf numFmtId="0" fontId="4" fillId="13" borderId="6" xfId="0" applyFont="1" applyFill="1" applyBorder="1" applyAlignment="1" applyProtection="1">
      <alignment horizontal="center" vertical="top" wrapText="1"/>
      <protection locked="0"/>
    </xf>
    <xf numFmtId="0" fontId="4" fillId="13" borderId="37" xfId="0" applyFont="1" applyFill="1" applyBorder="1" applyAlignment="1" applyProtection="1">
      <alignment horizontal="center" vertical="top" wrapText="1"/>
      <protection locked="0"/>
    </xf>
    <xf numFmtId="0" fontId="4" fillId="13" borderId="7" xfId="0" applyFont="1" applyFill="1" applyBorder="1" applyAlignment="1" applyProtection="1">
      <alignment horizontal="center" vertical="top" wrapText="1"/>
      <protection locked="0"/>
    </xf>
    <xf numFmtId="0" fontId="17" fillId="11" borderId="1" xfId="0" applyFont="1" applyFill="1" applyBorder="1" applyAlignment="1">
      <alignment horizontal="left" vertical="center" wrapText="1"/>
    </xf>
    <xf numFmtId="0" fontId="17" fillId="11" borderId="2"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0" fillId="11" borderId="1"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6" fillId="4" borderId="26" xfId="0" applyFont="1" applyFill="1" applyBorder="1" applyAlignment="1" applyProtection="1">
      <alignment horizontal="left" vertical="top" wrapText="1"/>
      <protection locked="0"/>
    </xf>
    <xf numFmtId="0" fontId="6" fillId="4" borderId="2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30"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10" fillId="11" borderId="1" xfId="0" applyFont="1" applyFill="1" applyBorder="1" applyAlignment="1" applyProtection="1">
      <alignment horizontal="left" vertical="center" wrapText="1"/>
      <protection locked="0"/>
    </xf>
    <xf numFmtId="0" fontId="10" fillId="11" borderId="2" xfId="0" applyFont="1" applyFill="1" applyBorder="1" applyAlignment="1" applyProtection="1">
      <alignment horizontal="left" vertical="center" wrapText="1"/>
      <protection locked="0"/>
    </xf>
    <xf numFmtId="0" fontId="10" fillId="11" borderId="3" xfId="0" applyFont="1" applyFill="1" applyBorder="1" applyAlignment="1" applyProtection="1">
      <alignment horizontal="left" vertical="center" wrapText="1"/>
      <protection locked="0"/>
    </xf>
    <xf numFmtId="0" fontId="10" fillId="11" borderId="3"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16"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164" fontId="3" fillId="0" borderId="29" xfId="0" applyNumberFormat="1" applyFont="1" applyBorder="1" applyAlignment="1" applyProtection="1">
      <alignment horizontal="center"/>
      <protection locked="0"/>
    </xf>
    <xf numFmtId="164" fontId="3" fillId="0" borderId="39" xfId="0" applyNumberFormat="1" applyFont="1" applyBorder="1" applyAlignment="1" applyProtection="1">
      <alignment horizontal="center"/>
      <protection locked="0"/>
    </xf>
    <xf numFmtId="164" fontId="3" fillId="0" borderId="38" xfId="0" applyNumberFormat="1" applyFont="1" applyBorder="1" applyAlignment="1" applyProtection="1">
      <alignment horizontal="center"/>
      <protection locked="0"/>
    </xf>
    <xf numFmtId="164" fontId="4" fillId="12" borderId="32" xfId="0" applyNumberFormat="1" applyFont="1" applyFill="1" applyBorder="1" applyAlignment="1" applyProtection="1">
      <alignment horizontal="center" wrapText="1"/>
      <protection locked="0"/>
    </xf>
    <xf numFmtId="164" fontId="4" fillId="12" borderId="40" xfId="0" applyNumberFormat="1" applyFont="1" applyFill="1" applyBorder="1" applyAlignment="1" applyProtection="1">
      <alignment horizontal="center" wrapText="1"/>
      <protection locked="0"/>
    </xf>
    <xf numFmtId="164" fontId="4" fillId="12" borderId="33" xfId="0" applyNumberFormat="1" applyFont="1" applyFill="1" applyBorder="1" applyAlignment="1" applyProtection="1">
      <alignment horizontal="center" wrapText="1"/>
      <protection locked="0"/>
    </xf>
    <xf numFmtId="164" fontId="4" fillId="12" borderId="35" xfId="0" applyNumberFormat="1" applyFont="1" applyFill="1" applyBorder="1" applyAlignment="1" applyProtection="1">
      <alignment horizontal="center" wrapText="1"/>
      <protection locked="0"/>
    </xf>
    <xf numFmtId="164" fontId="4" fillId="12" borderId="4" xfId="0" applyNumberFormat="1" applyFont="1" applyFill="1" applyBorder="1" applyAlignment="1" applyProtection="1">
      <alignment horizontal="center" wrapText="1"/>
      <protection locked="0"/>
    </xf>
    <xf numFmtId="164" fontId="4" fillId="12" borderId="17" xfId="0" applyNumberFormat="1" applyFont="1" applyFill="1" applyBorder="1" applyAlignment="1" applyProtection="1">
      <alignment horizontal="center" wrapText="1"/>
      <protection locked="0"/>
    </xf>
    <xf numFmtId="0" fontId="15" fillId="15" borderId="1" xfId="0" applyFont="1" applyFill="1" applyBorder="1" applyAlignment="1" applyProtection="1">
      <alignment horizontal="center" vertical="center"/>
      <protection locked="0"/>
    </xf>
    <xf numFmtId="0" fontId="15" fillId="15" borderId="2" xfId="0" applyFont="1" applyFill="1" applyBorder="1" applyAlignment="1" applyProtection="1">
      <alignment horizontal="center" vertical="center"/>
      <protection locked="0"/>
    </xf>
    <xf numFmtId="0" fontId="15" fillId="15" borderId="3" xfId="0" applyFont="1" applyFill="1" applyBorder="1" applyAlignment="1" applyProtection="1">
      <alignment horizontal="center" vertical="center"/>
      <protection locked="0"/>
    </xf>
    <xf numFmtId="0" fontId="3" fillId="14" borderId="1" xfId="0" applyFont="1" applyFill="1" applyBorder="1" applyAlignment="1" applyProtection="1">
      <alignment horizontal="left" vertical="top" wrapText="1"/>
      <protection locked="0"/>
    </xf>
    <xf numFmtId="0" fontId="3" fillId="14" borderId="2" xfId="0" applyFont="1" applyFill="1" applyBorder="1" applyAlignment="1" applyProtection="1">
      <alignment horizontal="left" vertical="top" wrapText="1"/>
      <protection locked="0"/>
    </xf>
    <xf numFmtId="0" fontId="3" fillId="14" borderId="3" xfId="0" applyFont="1" applyFill="1" applyBorder="1" applyAlignment="1" applyProtection="1">
      <alignment horizontal="left" vertical="top" wrapText="1"/>
      <protection locked="0"/>
    </xf>
    <xf numFmtId="0" fontId="4" fillId="7" borderId="13" xfId="0" applyFont="1" applyFill="1" applyBorder="1" applyAlignment="1" applyProtection="1">
      <alignment horizontal="left" vertical="center"/>
      <protection locked="0"/>
    </xf>
    <xf numFmtId="0" fontId="4" fillId="7" borderId="0" xfId="0" applyFont="1" applyFill="1" applyAlignment="1" applyProtection="1">
      <alignment horizontal="left" vertical="center"/>
      <protection locked="0"/>
    </xf>
    <xf numFmtId="0" fontId="4" fillId="7" borderId="36" xfId="0" applyFont="1" applyFill="1" applyBorder="1" applyAlignment="1" applyProtection="1">
      <alignment horizontal="left" vertical="center"/>
      <protection locked="0"/>
    </xf>
    <xf numFmtId="164" fontId="4" fillId="0" borderId="1" xfId="0" applyNumberFormat="1" applyFont="1" applyBorder="1" applyAlignment="1" applyProtection="1">
      <alignment horizontal="center" vertical="center"/>
      <protection locked="0"/>
    </xf>
    <xf numFmtId="164" fontId="4" fillId="0" borderId="2"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0" fontId="7" fillId="7" borderId="29" xfId="0" applyFont="1" applyFill="1" applyBorder="1" applyAlignment="1" applyProtection="1">
      <alignment horizontal="left" vertical="center"/>
      <protection locked="0"/>
    </xf>
    <xf numFmtId="0" fontId="7" fillId="7" borderId="39" xfId="0" applyFont="1" applyFill="1" applyBorder="1" applyAlignment="1" applyProtection="1">
      <alignment horizontal="left" vertical="center"/>
      <protection locked="0"/>
    </xf>
    <xf numFmtId="0" fontId="7" fillId="7" borderId="38" xfId="0" applyFont="1" applyFill="1" applyBorder="1" applyAlignment="1" applyProtection="1">
      <alignment horizontal="left" vertical="center"/>
      <protection locked="0"/>
    </xf>
    <xf numFmtId="0" fontId="7" fillId="8" borderId="29" xfId="0" applyFont="1" applyFill="1" applyBorder="1" applyAlignment="1" applyProtection="1">
      <alignment horizontal="left" vertical="center"/>
      <protection locked="0"/>
    </xf>
    <xf numFmtId="0" fontId="7" fillId="8" borderId="39" xfId="0" applyFont="1" applyFill="1" applyBorder="1" applyAlignment="1" applyProtection="1">
      <alignment horizontal="left" vertical="center"/>
      <protection locked="0"/>
    </xf>
    <xf numFmtId="0" fontId="7" fillId="8" borderId="38" xfId="0" applyFont="1" applyFill="1" applyBorder="1" applyAlignment="1" applyProtection="1">
      <alignment horizontal="left" vertical="center"/>
      <protection locked="0"/>
    </xf>
    <xf numFmtId="0" fontId="8" fillId="9" borderId="29" xfId="0" applyFont="1" applyFill="1" applyBorder="1" applyAlignment="1" applyProtection="1">
      <alignment horizontal="left" vertical="center"/>
      <protection locked="0"/>
    </xf>
    <xf numFmtId="0" fontId="8" fillId="9" borderId="39" xfId="0" applyFont="1" applyFill="1" applyBorder="1" applyAlignment="1" applyProtection="1">
      <alignment horizontal="left" vertical="center"/>
      <protection locked="0"/>
    </xf>
    <xf numFmtId="0" fontId="8" fillId="9" borderId="38" xfId="0" applyFont="1" applyFill="1" applyBorder="1" applyAlignment="1" applyProtection="1">
      <alignment horizontal="left" vertical="center"/>
      <protection locked="0"/>
    </xf>
    <xf numFmtId="164" fontId="3" fillId="0" borderId="42" xfId="0" applyNumberFormat="1" applyFont="1" applyBorder="1" applyAlignment="1" applyProtection="1">
      <alignment horizontal="center"/>
      <protection locked="0"/>
    </xf>
    <xf numFmtId="164" fontId="3" fillId="0" borderId="43" xfId="0" applyNumberFormat="1" applyFont="1" applyBorder="1" applyAlignment="1" applyProtection="1">
      <alignment horizontal="center"/>
      <protection locked="0"/>
    </xf>
    <xf numFmtId="164" fontId="3" fillId="0" borderId="44" xfId="0" applyNumberFormat="1" applyFont="1" applyBorder="1" applyAlignment="1" applyProtection="1">
      <alignment horizontal="center"/>
      <protection locked="0"/>
    </xf>
    <xf numFmtId="0" fontId="3" fillId="13" borderId="29" xfId="0" applyFont="1" applyFill="1" applyBorder="1" applyAlignment="1" applyProtection="1">
      <alignment horizontal="center"/>
      <protection locked="0"/>
    </xf>
    <xf numFmtId="0" fontId="3" fillId="13" borderId="39" xfId="0" applyFont="1" applyFill="1" applyBorder="1" applyAlignment="1" applyProtection="1">
      <alignment horizontal="center"/>
      <protection locked="0"/>
    </xf>
    <xf numFmtId="0" fontId="3" fillId="13" borderId="38" xfId="0" applyFont="1" applyFill="1" applyBorder="1" applyAlignment="1" applyProtection="1">
      <alignment horizontal="center"/>
      <protection locked="0"/>
    </xf>
    <xf numFmtId="0" fontId="5" fillId="11" borderId="29" xfId="0" applyFont="1" applyFill="1" applyBorder="1" applyAlignment="1" applyProtection="1">
      <alignment horizontal="left" vertical="center"/>
      <protection locked="0"/>
    </xf>
    <xf numFmtId="0" fontId="5" fillId="11" borderId="39" xfId="0" applyFont="1" applyFill="1" applyBorder="1" applyAlignment="1" applyProtection="1">
      <alignment horizontal="left" vertical="center"/>
      <protection locked="0"/>
    </xf>
    <xf numFmtId="0" fontId="5" fillId="11" borderId="38" xfId="0" applyFont="1" applyFill="1" applyBorder="1" applyAlignment="1" applyProtection="1">
      <alignment horizontal="left" vertical="center"/>
      <protection locked="0"/>
    </xf>
    <xf numFmtId="0" fontId="18" fillId="5" borderId="29" xfId="0" applyFont="1" applyFill="1" applyBorder="1" applyAlignment="1" applyProtection="1">
      <alignment horizontal="left" vertical="center"/>
      <protection locked="0"/>
    </xf>
    <xf numFmtId="0" fontId="18" fillId="5" borderId="39" xfId="0" applyFont="1" applyFill="1" applyBorder="1" applyAlignment="1" applyProtection="1">
      <alignment horizontal="left" vertical="center"/>
      <protection locked="0"/>
    </xf>
    <xf numFmtId="0" fontId="18" fillId="5" borderId="38"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8" borderId="3" xfId="0" applyFont="1" applyFill="1" applyBorder="1" applyAlignment="1" applyProtection="1">
      <alignment horizontal="left" vertical="center" wrapText="1"/>
      <protection locked="0"/>
    </xf>
    <xf numFmtId="164" fontId="3" fillId="0" borderId="28" xfId="0" applyNumberFormat="1" applyFont="1" applyBorder="1" applyAlignment="1" applyProtection="1">
      <alignment horizontal="center"/>
      <protection locked="0"/>
    </xf>
    <xf numFmtId="164" fontId="3" fillId="0" borderId="41" xfId="0" applyNumberFormat="1" applyFont="1" applyBorder="1" applyAlignment="1" applyProtection="1">
      <alignment horizontal="center"/>
      <protection locked="0"/>
    </xf>
    <xf numFmtId="164" fontId="3" fillId="0" borderId="19" xfId="0" applyNumberFormat="1" applyFont="1" applyBorder="1" applyAlignment="1" applyProtection="1">
      <alignment horizontal="center"/>
      <protection locked="0"/>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5" fillId="11" borderId="1" xfId="0" applyFont="1" applyFill="1" applyBorder="1" applyAlignment="1" applyProtection="1">
      <alignment horizontal="center" vertical="center"/>
      <protection locked="0"/>
    </xf>
    <xf numFmtId="0" fontId="5" fillId="11" borderId="2" xfId="0" applyFont="1" applyFill="1" applyBorder="1" applyAlignment="1" applyProtection="1">
      <alignment horizontal="center" vertical="center"/>
      <protection locked="0"/>
    </xf>
    <xf numFmtId="0" fontId="5" fillId="11" borderId="3" xfId="0" applyFont="1" applyFill="1" applyBorder="1" applyAlignment="1" applyProtection="1">
      <alignment horizontal="center" vertical="center"/>
      <protection locked="0"/>
    </xf>
    <xf numFmtId="0" fontId="4" fillId="11" borderId="13" xfId="0" applyFont="1" applyFill="1" applyBorder="1" applyAlignment="1" applyProtection="1">
      <alignment horizontal="left" vertical="center"/>
      <protection locked="0"/>
    </xf>
    <xf numFmtId="0" fontId="4" fillId="11" borderId="0" xfId="0" applyFont="1" applyFill="1" applyAlignment="1" applyProtection="1">
      <alignment horizontal="left" vertical="center"/>
      <protection locked="0"/>
    </xf>
    <xf numFmtId="0" fontId="4" fillId="11" borderId="36" xfId="0" applyFont="1" applyFill="1" applyBorder="1" applyAlignment="1" applyProtection="1">
      <alignment horizontal="left" vertical="center"/>
      <protection locked="0"/>
    </xf>
    <xf numFmtId="0" fontId="4" fillId="11" borderId="1" xfId="0" applyFont="1" applyFill="1" applyBorder="1" applyAlignment="1" applyProtection="1">
      <alignment horizontal="left" vertical="center" wrapText="1"/>
      <protection locked="0"/>
    </xf>
    <xf numFmtId="0" fontId="4" fillId="11" borderId="2" xfId="0" applyFont="1" applyFill="1" applyBorder="1" applyAlignment="1" applyProtection="1">
      <alignment horizontal="left" vertical="center" wrapText="1"/>
      <protection locked="0"/>
    </xf>
    <xf numFmtId="0" fontId="4" fillId="11" borderId="3" xfId="0" applyFont="1" applyFill="1" applyBorder="1" applyAlignment="1" applyProtection="1">
      <alignment horizontal="left" vertical="center" wrapText="1"/>
      <protection locked="0"/>
    </xf>
    <xf numFmtId="0" fontId="17" fillId="11" borderId="1" xfId="0" applyFont="1" applyFill="1" applyBorder="1" applyAlignment="1" applyProtection="1">
      <alignment horizontal="left" vertical="center" wrapText="1"/>
      <protection locked="0"/>
    </xf>
    <xf numFmtId="0" fontId="17" fillId="11" borderId="2" xfId="0" applyFont="1" applyFill="1" applyBorder="1" applyAlignment="1" applyProtection="1">
      <alignment horizontal="left" vertical="center" wrapText="1"/>
      <protection locked="0"/>
    </xf>
    <xf numFmtId="0" fontId="17" fillId="11" borderId="3" xfId="0" applyFont="1" applyFill="1" applyBorder="1" applyAlignment="1" applyProtection="1">
      <alignment horizontal="left" vertical="center" wrapText="1"/>
      <protection locked="0"/>
    </xf>
    <xf numFmtId="0" fontId="3" fillId="7" borderId="29" xfId="0" applyFont="1" applyFill="1" applyBorder="1" applyAlignment="1" applyProtection="1">
      <alignment horizontal="left" vertical="center"/>
      <protection locked="0"/>
    </xf>
    <xf numFmtId="0" fontId="3" fillId="7" borderId="39" xfId="0" applyFont="1" applyFill="1" applyBorder="1" applyAlignment="1" applyProtection="1">
      <alignment horizontal="left" vertical="center"/>
      <protection locked="0"/>
    </xf>
    <xf numFmtId="0" fontId="3" fillId="7" borderId="38" xfId="0" applyFont="1" applyFill="1" applyBorder="1" applyAlignment="1" applyProtection="1">
      <alignment horizontal="left" vertical="center"/>
      <protection locked="0"/>
    </xf>
    <xf numFmtId="0" fontId="3" fillId="8" borderId="29" xfId="0" applyFont="1" applyFill="1" applyBorder="1" applyAlignment="1" applyProtection="1">
      <alignment horizontal="left" vertical="center"/>
      <protection locked="0"/>
    </xf>
    <xf numFmtId="0" fontId="3" fillId="8" borderId="39" xfId="0" applyFont="1" applyFill="1" applyBorder="1" applyAlignment="1" applyProtection="1">
      <alignment horizontal="left" vertical="center"/>
      <protection locked="0"/>
    </xf>
    <xf numFmtId="0" fontId="3" fillId="8" borderId="38" xfId="0" applyFont="1" applyFill="1" applyBorder="1" applyAlignment="1" applyProtection="1">
      <alignment horizontal="left" vertical="center"/>
      <protection locked="0"/>
    </xf>
    <xf numFmtId="0" fontId="4" fillId="9" borderId="29" xfId="0" applyFont="1" applyFill="1" applyBorder="1" applyAlignment="1" applyProtection="1">
      <alignment horizontal="left" vertical="center"/>
      <protection locked="0"/>
    </xf>
    <xf numFmtId="0" fontId="4" fillId="9" borderId="39" xfId="0" applyFont="1" applyFill="1" applyBorder="1" applyAlignment="1" applyProtection="1">
      <alignment horizontal="left" vertical="center"/>
      <protection locked="0"/>
    </xf>
    <xf numFmtId="0" fontId="4" fillId="9" borderId="38" xfId="0" applyFont="1" applyFill="1" applyBorder="1" applyAlignment="1" applyProtection="1">
      <alignment horizontal="left" vertical="center"/>
      <protection locked="0"/>
    </xf>
    <xf numFmtId="9" fontId="4" fillId="5" borderId="29" xfId="1" applyFont="1" applyFill="1" applyBorder="1" applyAlignment="1" applyProtection="1">
      <alignment horizontal="center" wrapText="1"/>
      <protection locked="0"/>
    </xf>
    <xf numFmtId="9" fontId="4" fillId="5" borderId="48" xfId="1" applyFont="1" applyFill="1" applyBorder="1" applyAlignment="1" applyProtection="1">
      <alignment horizontal="center" wrapText="1"/>
      <protection locked="0"/>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9959-2009-4F67-9C54-510E9F1C27FA}">
  <dimension ref="A1:J73"/>
  <sheetViews>
    <sheetView tabSelected="1" topLeftCell="A18" workbookViewId="0">
      <selection activeCell="B63" sqref="B63"/>
    </sheetView>
  </sheetViews>
  <sheetFormatPr defaultColWidth="9.26953125" defaultRowHeight="13" x14ac:dyDescent="0.3"/>
  <cols>
    <col min="1" max="1" width="52.26953125" style="1" customWidth="1"/>
    <col min="2" max="2" width="17" style="2" customWidth="1"/>
    <col min="3" max="3" width="9.7265625" style="2" customWidth="1"/>
    <col min="4" max="4" width="25.26953125" style="2" customWidth="1"/>
    <col min="5" max="5" width="45.54296875" style="1" customWidth="1"/>
    <col min="6" max="6" width="15.7265625" style="1" customWidth="1"/>
    <col min="7" max="7" width="12.54296875" style="1" customWidth="1"/>
    <col min="8" max="16384" width="9.26953125" style="1"/>
  </cols>
  <sheetData>
    <row r="1" spans="1:10" ht="24" customHeight="1" thickBot="1" x14ac:dyDescent="0.35">
      <c r="A1" s="113" t="s">
        <v>0</v>
      </c>
      <c r="B1" s="114"/>
      <c r="C1" s="114"/>
      <c r="D1" s="114"/>
      <c r="E1" s="115"/>
    </row>
    <row r="2" spans="1:10" ht="32.15" customHeight="1" x14ac:dyDescent="0.3">
      <c r="A2" s="116" t="s">
        <v>1</v>
      </c>
      <c r="B2" s="117"/>
      <c r="C2" s="117"/>
      <c r="D2" s="117"/>
      <c r="E2" s="118"/>
    </row>
    <row r="3" spans="1:10" ht="26.5" customHeight="1" thickBot="1" x14ac:dyDescent="0.4">
      <c r="A3" s="61" t="s">
        <v>2</v>
      </c>
      <c r="B3" s="119"/>
      <c r="C3" s="119"/>
      <c r="D3" s="119"/>
      <c r="E3" s="119"/>
    </row>
    <row r="4" spans="1:10" ht="27" customHeight="1" thickBot="1" x14ac:dyDescent="0.35">
      <c r="A4" s="120" t="s">
        <v>3</v>
      </c>
      <c r="B4" s="121"/>
      <c r="C4" s="121"/>
      <c r="D4" s="122"/>
      <c r="E4" s="123"/>
    </row>
    <row r="5" spans="1:10" s="7" customFormat="1" ht="30.65" customHeight="1" x14ac:dyDescent="0.3">
      <c r="A5" s="3" t="s">
        <v>4</v>
      </c>
      <c r="B5" s="4" t="s">
        <v>5</v>
      </c>
      <c r="C5" s="5" t="s">
        <v>6</v>
      </c>
      <c r="D5" s="50" t="s">
        <v>7</v>
      </c>
      <c r="E5" s="6" t="s">
        <v>8</v>
      </c>
    </row>
    <row r="6" spans="1:10" s="60" customFormat="1" ht="42" customHeight="1" x14ac:dyDescent="0.3">
      <c r="A6" s="124" t="s">
        <v>9</v>
      </c>
      <c r="B6" s="125"/>
      <c r="C6" s="125"/>
      <c r="D6" s="125"/>
      <c r="E6" s="126"/>
      <c r="F6" s="109" t="s">
        <v>10</v>
      </c>
      <c r="G6" s="110"/>
    </row>
    <row r="7" spans="1:10" ht="13.15" customHeight="1" x14ac:dyDescent="0.3">
      <c r="A7" s="8"/>
      <c r="B7" s="9"/>
      <c r="C7" s="52" t="e">
        <f>B7/B38</f>
        <v>#DIV/0!</v>
      </c>
      <c r="D7" s="103"/>
      <c r="E7" s="10"/>
      <c r="F7" s="111"/>
      <c r="G7" s="112"/>
    </row>
    <row r="8" spans="1:10" x14ac:dyDescent="0.3">
      <c r="A8" s="11"/>
      <c r="B8" s="12"/>
      <c r="C8" s="49" t="e">
        <f>B8/B38</f>
        <v>#DIV/0!</v>
      </c>
      <c r="D8" s="104"/>
      <c r="E8" s="13"/>
      <c r="F8" s="14"/>
      <c r="G8" s="15"/>
      <c r="J8" s="16"/>
    </row>
    <row r="9" spans="1:10" x14ac:dyDescent="0.3">
      <c r="A9" s="17"/>
      <c r="B9" s="12"/>
      <c r="C9" s="49" t="e">
        <f>B9/B38</f>
        <v>#DIV/0!</v>
      </c>
      <c r="D9" s="104"/>
      <c r="E9" s="13"/>
      <c r="F9" s="14"/>
      <c r="G9" s="15"/>
    </row>
    <row r="10" spans="1:10" x14ac:dyDescent="0.3">
      <c r="A10" s="18"/>
      <c r="B10" s="19"/>
      <c r="C10" s="49" t="e">
        <f>B10/B38</f>
        <v>#DIV/0!</v>
      </c>
      <c r="D10" s="104"/>
      <c r="E10" s="13"/>
      <c r="F10" s="14"/>
      <c r="G10" s="15"/>
    </row>
    <row r="11" spans="1:10" x14ac:dyDescent="0.3">
      <c r="A11" s="18"/>
      <c r="B11" s="19"/>
      <c r="C11" s="49" t="e">
        <f>B11/B38</f>
        <v>#DIV/0!</v>
      </c>
      <c r="D11" s="104"/>
      <c r="E11" s="13"/>
    </row>
    <row r="12" spans="1:10" x14ac:dyDescent="0.3">
      <c r="A12" s="18"/>
      <c r="B12" s="19"/>
      <c r="C12" s="49" t="e">
        <f>B12/B38</f>
        <v>#DIV/0!</v>
      </c>
      <c r="D12" s="104"/>
      <c r="E12" s="13"/>
    </row>
    <row r="13" spans="1:10" x14ac:dyDescent="0.3">
      <c r="A13" s="20"/>
      <c r="B13" s="19"/>
      <c r="C13" s="49" t="e">
        <f>B13/B38</f>
        <v>#DIV/0!</v>
      </c>
      <c r="D13" s="104"/>
      <c r="E13" s="13"/>
    </row>
    <row r="14" spans="1:10" x14ac:dyDescent="0.3">
      <c r="A14" s="20"/>
      <c r="B14" s="19"/>
      <c r="C14" s="49" t="e">
        <f>B14/B38</f>
        <v>#DIV/0!</v>
      </c>
      <c r="D14" s="104"/>
      <c r="E14" s="13"/>
    </row>
    <row r="15" spans="1:10" x14ac:dyDescent="0.3">
      <c r="A15" s="18"/>
      <c r="B15" s="19"/>
      <c r="C15" s="49" t="e">
        <f>B15/B38</f>
        <v>#DIV/0!</v>
      </c>
      <c r="D15" s="104"/>
      <c r="E15" s="13"/>
    </row>
    <row r="16" spans="1:10" x14ac:dyDescent="0.3">
      <c r="A16" s="18"/>
      <c r="B16" s="19"/>
      <c r="C16" s="49" t="e">
        <f>B16/B38</f>
        <v>#DIV/0!</v>
      </c>
      <c r="D16" s="104"/>
      <c r="E16" s="13"/>
    </row>
    <row r="17" spans="1:7" x14ac:dyDescent="0.3">
      <c r="A17" s="21" t="s">
        <v>11</v>
      </c>
      <c r="B17" s="102">
        <f>SUM(B7:B16)</f>
        <v>0</v>
      </c>
      <c r="C17" s="22" t="e">
        <f>B17/B38</f>
        <v>#DIV/0!</v>
      </c>
      <c r="D17" s="105"/>
      <c r="E17" s="23"/>
    </row>
    <row r="18" spans="1:7" ht="30" customHeight="1" x14ac:dyDescent="0.3">
      <c r="A18" s="127" t="s">
        <v>12</v>
      </c>
      <c r="B18" s="128"/>
      <c r="C18" s="128"/>
      <c r="D18" s="128"/>
      <c r="E18" s="128"/>
      <c r="F18" s="129" t="s">
        <v>13</v>
      </c>
      <c r="G18" s="130"/>
    </row>
    <row r="19" spans="1:7" ht="15" customHeight="1" x14ac:dyDescent="0.3">
      <c r="A19" s="24"/>
      <c r="B19" s="25"/>
      <c r="C19" s="52" t="e">
        <f>B19/B38</f>
        <v>#DIV/0!</v>
      </c>
      <c r="D19" s="103"/>
      <c r="E19" s="26"/>
      <c r="F19" s="131"/>
      <c r="G19" s="132"/>
    </row>
    <row r="20" spans="1:7" x14ac:dyDescent="0.3">
      <c r="A20" s="20"/>
      <c r="B20" s="19"/>
      <c r="C20" s="49" t="e">
        <f>B20/B38</f>
        <v>#DIV/0!</v>
      </c>
      <c r="D20" s="104"/>
      <c r="E20" s="27"/>
      <c r="F20" s="131"/>
      <c r="G20" s="132"/>
    </row>
    <row r="21" spans="1:7" ht="15" customHeight="1" x14ac:dyDescent="0.3">
      <c r="A21" s="18"/>
      <c r="B21" s="19"/>
      <c r="C21" s="49" t="e">
        <f>B21/B38</f>
        <v>#DIV/0!</v>
      </c>
      <c r="D21" s="104"/>
      <c r="E21" s="27"/>
      <c r="F21" s="131"/>
      <c r="G21" s="132"/>
    </row>
    <row r="22" spans="1:7" ht="15" customHeight="1" x14ac:dyDescent="0.3">
      <c r="A22" s="20"/>
      <c r="B22" s="19"/>
      <c r="C22" s="49" t="e">
        <f>B22/B38</f>
        <v>#DIV/0!</v>
      </c>
      <c r="D22" s="104"/>
      <c r="E22" s="27"/>
      <c r="F22" s="133"/>
      <c r="G22" s="134"/>
    </row>
    <row r="23" spans="1:7" ht="15" customHeight="1" x14ac:dyDescent="0.3">
      <c r="A23" s="18"/>
      <c r="B23" s="19"/>
      <c r="C23" s="49" t="e">
        <f>B23/B38</f>
        <v>#DIV/0!</v>
      </c>
      <c r="D23" s="104"/>
      <c r="E23" s="13"/>
      <c r="F23" s="28"/>
      <c r="G23" s="29"/>
    </row>
    <row r="24" spans="1:7" x14ac:dyDescent="0.3">
      <c r="A24" s="18"/>
      <c r="B24" s="19"/>
      <c r="C24" s="49" t="e">
        <f>B24/B38</f>
        <v>#DIV/0!</v>
      </c>
      <c r="D24" s="104"/>
      <c r="E24" s="13"/>
      <c r="F24" s="28"/>
      <c r="G24" s="29"/>
    </row>
    <row r="25" spans="1:7" x14ac:dyDescent="0.3">
      <c r="A25" s="18"/>
      <c r="B25" s="19"/>
      <c r="C25" s="49" t="e">
        <f>B25/B38</f>
        <v>#DIV/0!</v>
      </c>
      <c r="D25" s="106"/>
      <c r="E25" s="13"/>
      <c r="F25" s="30"/>
    </row>
    <row r="26" spans="1:7" ht="13.5" thickBot="1" x14ac:dyDescent="0.35">
      <c r="A26" s="21" t="s">
        <v>14</v>
      </c>
      <c r="B26" s="102">
        <f>SUM(B19:B25)</f>
        <v>0</v>
      </c>
      <c r="C26" s="22" t="e">
        <f>B26/B38</f>
        <v>#DIV/0!</v>
      </c>
      <c r="D26" s="105"/>
      <c r="E26" s="23"/>
    </row>
    <row r="27" spans="1:7" x14ac:dyDescent="0.3">
      <c r="A27" s="135" t="s">
        <v>15</v>
      </c>
      <c r="B27" s="136"/>
      <c r="C27" s="136"/>
      <c r="D27" s="136"/>
      <c r="E27" s="137"/>
    </row>
    <row r="28" spans="1:7" x14ac:dyDescent="0.3">
      <c r="A28" s="24"/>
      <c r="B28" s="25"/>
      <c r="C28" s="52" t="e">
        <f>B28/B38</f>
        <v>#DIV/0!</v>
      </c>
      <c r="D28" s="103"/>
      <c r="E28" s="10"/>
    </row>
    <row r="29" spans="1:7" ht="12.75" customHeight="1" x14ac:dyDescent="0.3">
      <c r="A29" s="20"/>
      <c r="B29" s="19"/>
      <c r="C29" s="49" t="e">
        <f>B29/B38</f>
        <v>#DIV/0!</v>
      </c>
      <c r="D29" s="104"/>
      <c r="E29" s="13"/>
      <c r="F29" s="30"/>
    </row>
    <row r="30" spans="1:7" x14ac:dyDescent="0.3">
      <c r="A30" s="18"/>
      <c r="B30" s="19"/>
      <c r="C30" s="49" t="e">
        <f>B30/B38</f>
        <v>#DIV/0!</v>
      </c>
      <c r="D30" s="104"/>
      <c r="E30" s="13"/>
      <c r="F30" s="30"/>
    </row>
    <row r="31" spans="1:7" x14ac:dyDescent="0.3">
      <c r="A31" s="20"/>
      <c r="B31" s="19"/>
      <c r="C31" s="49" t="e">
        <f>B31/B38</f>
        <v>#DIV/0!</v>
      </c>
      <c r="D31" s="104"/>
      <c r="E31" s="13"/>
      <c r="F31" s="30"/>
    </row>
    <row r="32" spans="1:7" x14ac:dyDescent="0.3">
      <c r="A32" s="18"/>
      <c r="B32" s="19"/>
      <c r="C32" s="49" t="e">
        <f>B32/B38</f>
        <v>#DIV/0!</v>
      </c>
      <c r="D32" s="104"/>
      <c r="E32" s="13"/>
      <c r="F32" s="30"/>
    </row>
    <row r="33" spans="1:8" x14ac:dyDescent="0.3">
      <c r="A33" s="21" t="s">
        <v>16</v>
      </c>
      <c r="B33" s="102">
        <f>SUM(B28:B32)</f>
        <v>0</v>
      </c>
      <c r="C33" s="22" t="e">
        <f>B33/B38</f>
        <v>#DIV/0!</v>
      </c>
      <c r="D33" s="105"/>
      <c r="E33" s="23"/>
    </row>
    <row r="34" spans="1:8" ht="30" customHeight="1" x14ac:dyDescent="0.3">
      <c r="A34" s="127" t="s">
        <v>17</v>
      </c>
      <c r="B34" s="128"/>
      <c r="C34" s="128"/>
      <c r="D34" s="128"/>
      <c r="E34" s="138"/>
      <c r="F34" s="139" t="s">
        <v>18</v>
      </c>
      <c r="G34" s="140"/>
      <c r="H34" s="54"/>
    </row>
    <row r="35" spans="1:8" ht="13.15" customHeight="1" thickBot="1" x14ac:dyDescent="0.35">
      <c r="A35" s="24"/>
      <c r="B35" s="25"/>
      <c r="C35" s="52" t="e">
        <f>B35/B38</f>
        <v>#DIV/0!</v>
      </c>
      <c r="D35" s="103"/>
      <c r="E35" s="10"/>
      <c r="F35" s="141"/>
      <c r="G35" s="142"/>
    </row>
    <row r="36" spans="1:8" ht="13.15" customHeight="1" x14ac:dyDescent="0.3">
      <c r="A36" s="18"/>
      <c r="B36" s="19"/>
      <c r="C36" s="49" t="e">
        <f>B36/B38</f>
        <v>#DIV/0!</v>
      </c>
      <c r="D36" s="104"/>
      <c r="E36" s="13"/>
      <c r="F36" s="15"/>
      <c r="G36" s="15"/>
    </row>
    <row r="37" spans="1:8" x14ac:dyDescent="0.3">
      <c r="A37" s="21" t="s">
        <v>19</v>
      </c>
      <c r="B37" s="102">
        <f>SUM(B35:B36)</f>
        <v>0</v>
      </c>
      <c r="C37" s="22" t="e">
        <f>B37/B38</f>
        <v>#DIV/0!</v>
      </c>
      <c r="D37" s="105"/>
      <c r="E37" s="23"/>
    </row>
    <row r="38" spans="1:8" ht="28" customHeight="1" x14ac:dyDescent="0.3">
      <c r="A38" s="31" t="s">
        <v>20</v>
      </c>
      <c r="B38" s="101">
        <f>SUM(B17,B26,B33,B37)</f>
        <v>0</v>
      </c>
      <c r="C38" s="32" t="e">
        <f>SUM(C17,C26,C33,C37)</f>
        <v>#DIV/0!</v>
      </c>
      <c r="D38" s="215" t="s">
        <v>114</v>
      </c>
      <c r="E38" s="216"/>
    </row>
    <row r="39" spans="1:8" ht="14.5" customHeight="1" x14ac:dyDescent="0.3">
      <c r="A39" s="33" t="s">
        <v>21</v>
      </c>
      <c r="B39" s="100">
        <f>B38*0.15</f>
        <v>0</v>
      </c>
      <c r="C39" s="146" t="s">
        <v>22</v>
      </c>
      <c r="D39" s="147"/>
      <c r="E39" s="148"/>
    </row>
    <row r="40" spans="1:8" ht="15" customHeight="1" thickBot="1" x14ac:dyDescent="0.35">
      <c r="A40" s="34" t="s">
        <v>23</v>
      </c>
      <c r="B40" s="99">
        <f>SUM(B38:B39)</f>
        <v>0</v>
      </c>
      <c r="C40" s="149"/>
      <c r="D40" s="150"/>
      <c r="E40" s="151"/>
    </row>
    <row r="41" spans="1:8" ht="13.5" thickBot="1" x14ac:dyDescent="0.35">
      <c r="A41" s="51"/>
      <c r="B41" s="51"/>
      <c r="C41" s="51"/>
      <c r="D41" s="51"/>
      <c r="E41" s="51"/>
    </row>
    <row r="42" spans="1:8" ht="15.75" customHeight="1" x14ac:dyDescent="0.3">
      <c r="A42" s="152" t="s">
        <v>24</v>
      </c>
      <c r="B42" s="153"/>
      <c r="C42" s="153"/>
      <c r="D42" s="153"/>
      <c r="E42" s="154"/>
    </row>
    <row r="43" spans="1:8" ht="27.65" customHeight="1" thickBot="1" x14ac:dyDescent="0.35">
      <c r="A43" s="155" t="s">
        <v>25</v>
      </c>
      <c r="B43" s="156"/>
      <c r="C43" s="156"/>
      <c r="D43" s="156"/>
      <c r="E43" s="157"/>
    </row>
    <row r="44" spans="1:8" ht="13.5" thickBot="1" x14ac:dyDescent="0.35">
      <c r="A44" s="158" t="s">
        <v>26</v>
      </c>
      <c r="B44" s="159"/>
      <c r="C44" s="159"/>
      <c r="D44" s="159"/>
      <c r="E44" s="160"/>
    </row>
    <row r="45" spans="1:8" ht="13.5" thickBot="1" x14ac:dyDescent="0.35">
      <c r="A45" s="35" t="s">
        <v>27</v>
      </c>
      <c r="B45" s="36" t="s">
        <v>28</v>
      </c>
      <c r="C45" s="161" t="s">
        <v>29</v>
      </c>
      <c r="D45" s="162"/>
      <c r="E45" s="163"/>
    </row>
    <row r="46" spans="1:8" x14ac:dyDescent="0.3">
      <c r="A46" s="37"/>
      <c r="B46" s="108"/>
      <c r="C46" s="173"/>
      <c r="D46" s="174"/>
      <c r="E46" s="175"/>
    </row>
    <row r="47" spans="1:8" x14ac:dyDescent="0.3">
      <c r="A47" s="37"/>
      <c r="B47" s="108"/>
      <c r="C47" s="143"/>
      <c r="D47" s="144"/>
      <c r="E47" s="145"/>
    </row>
    <row r="48" spans="1:8" x14ac:dyDescent="0.3">
      <c r="A48" s="37"/>
      <c r="B48" s="108"/>
      <c r="C48" s="143"/>
      <c r="D48" s="144"/>
      <c r="E48" s="145"/>
    </row>
    <row r="49" spans="1:7" x14ac:dyDescent="0.3">
      <c r="A49" s="37"/>
      <c r="B49" s="108"/>
      <c r="C49" s="143"/>
      <c r="D49" s="144"/>
      <c r="E49" s="145"/>
    </row>
    <row r="50" spans="1:7" x14ac:dyDescent="0.3">
      <c r="A50" s="38" t="s">
        <v>30</v>
      </c>
      <c r="B50" s="107">
        <f>SUM(B46:B49)</f>
        <v>0</v>
      </c>
      <c r="C50" s="143"/>
      <c r="D50" s="144"/>
      <c r="E50" s="145"/>
      <c r="G50" s="39"/>
    </row>
    <row r="51" spans="1:7" ht="27" customHeight="1" thickBot="1" x14ac:dyDescent="0.35">
      <c r="A51" s="185" t="s">
        <v>31</v>
      </c>
      <c r="B51" s="186"/>
      <c r="C51" s="186"/>
      <c r="D51" s="186"/>
      <c r="E51" s="187"/>
    </row>
    <row r="52" spans="1:7" ht="13.5" thickBot="1" x14ac:dyDescent="0.35">
      <c r="A52" s="3" t="s">
        <v>27</v>
      </c>
      <c r="B52" s="40" t="s">
        <v>28</v>
      </c>
      <c r="C52" s="161" t="s">
        <v>32</v>
      </c>
      <c r="D52" s="162"/>
      <c r="E52" s="163"/>
    </row>
    <row r="53" spans="1:7" x14ac:dyDescent="0.3">
      <c r="A53" s="41"/>
      <c r="B53" s="19"/>
      <c r="C53" s="188"/>
      <c r="D53" s="189"/>
      <c r="E53" s="190"/>
    </row>
    <row r="54" spans="1:7" x14ac:dyDescent="0.3">
      <c r="A54" s="41"/>
      <c r="B54" s="19"/>
      <c r="C54" s="143"/>
      <c r="D54" s="144"/>
      <c r="E54" s="145"/>
    </row>
    <row r="55" spans="1:7" x14ac:dyDescent="0.3">
      <c r="A55" s="42"/>
      <c r="B55" s="19"/>
      <c r="C55" s="143"/>
      <c r="D55" s="144"/>
      <c r="E55" s="145"/>
    </row>
    <row r="56" spans="1:7" x14ac:dyDescent="0.3">
      <c r="A56" s="42"/>
      <c r="B56" s="19"/>
      <c r="C56" s="143"/>
      <c r="D56" s="144"/>
      <c r="E56" s="145"/>
    </row>
    <row r="57" spans="1:7" ht="14.25" customHeight="1" x14ac:dyDescent="0.3">
      <c r="A57" s="43" t="s">
        <v>33</v>
      </c>
      <c r="B57" s="97">
        <f>SUM(B53:B56)</f>
        <v>0</v>
      </c>
      <c r="C57" s="143"/>
      <c r="D57" s="144"/>
      <c r="E57" s="145"/>
    </row>
    <row r="58" spans="1:7" ht="14.25" customHeight="1" x14ac:dyDescent="0.3">
      <c r="A58" s="176"/>
      <c r="B58" s="177"/>
      <c r="C58" s="177"/>
      <c r="D58" s="177"/>
      <c r="E58" s="178"/>
    </row>
    <row r="59" spans="1:7" ht="41.25" customHeight="1" x14ac:dyDescent="0.3">
      <c r="A59" s="191" t="s">
        <v>34</v>
      </c>
      <c r="B59" s="192"/>
      <c r="C59" s="192"/>
      <c r="D59" s="192"/>
      <c r="E59" s="193"/>
    </row>
    <row r="60" spans="1:7" x14ac:dyDescent="0.3">
      <c r="A60" s="3" t="s">
        <v>27</v>
      </c>
      <c r="B60" s="40" t="s">
        <v>28</v>
      </c>
      <c r="C60" s="161" t="s">
        <v>32</v>
      </c>
      <c r="D60" s="162"/>
      <c r="E60" s="163"/>
    </row>
    <row r="61" spans="1:7" x14ac:dyDescent="0.3">
      <c r="A61" s="41"/>
      <c r="B61" s="19"/>
      <c r="C61" s="188"/>
      <c r="D61" s="189"/>
      <c r="E61" s="190"/>
    </row>
    <row r="62" spans="1:7" x14ac:dyDescent="0.3">
      <c r="A62" s="41"/>
      <c r="B62" s="19"/>
      <c r="C62" s="143"/>
      <c r="D62" s="144"/>
      <c r="E62" s="145"/>
    </row>
    <row r="63" spans="1:7" x14ac:dyDescent="0.3">
      <c r="A63" s="42"/>
      <c r="B63" s="19"/>
      <c r="C63" s="143"/>
      <c r="D63" s="144"/>
      <c r="E63" s="145"/>
    </row>
    <row r="64" spans="1:7" x14ac:dyDescent="0.3">
      <c r="A64" s="42"/>
      <c r="B64" s="19"/>
      <c r="C64" s="143"/>
      <c r="D64" s="144"/>
      <c r="E64" s="145"/>
    </row>
    <row r="65" spans="1:5" x14ac:dyDescent="0.3">
      <c r="A65" s="59" t="s">
        <v>35</v>
      </c>
      <c r="B65" s="96">
        <f>SUM(B61:B64)</f>
        <v>0</v>
      </c>
      <c r="C65" s="143"/>
      <c r="D65" s="144"/>
      <c r="E65" s="145"/>
    </row>
    <row r="66" spans="1:5" x14ac:dyDescent="0.3">
      <c r="A66" s="176"/>
      <c r="B66" s="177"/>
      <c r="C66" s="177"/>
      <c r="D66" s="177"/>
      <c r="E66" s="178"/>
    </row>
    <row r="67" spans="1:5" x14ac:dyDescent="0.3">
      <c r="A67" s="179" t="s">
        <v>36</v>
      </c>
      <c r="B67" s="180"/>
      <c r="C67" s="180"/>
      <c r="D67" s="180"/>
      <c r="E67" s="181"/>
    </row>
    <row r="68" spans="1:5" x14ac:dyDescent="0.3">
      <c r="A68" s="44" t="s">
        <v>113</v>
      </c>
      <c r="B68" s="95">
        <f>B40</f>
        <v>0</v>
      </c>
      <c r="C68" s="182" t="s">
        <v>37</v>
      </c>
      <c r="D68" s="183"/>
      <c r="E68" s="184"/>
    </row>
    <row r="69" spans="1:5" x14ac:dyDescent="0.3">
      <c r="A69" s="45" t="s">
        <v>38</v>
      </c>
      <c r="B69" s="94">
        <f>B50</f>
        <v>0</v>
      </c>
      <c r="C69" s="164" t="s">
        <v>39</v>
      </c>
      <c r="D69" s="165"/>
      <c r="E69" s="166"/>
    </row>
    <row r="70" spans="1:5" x14ac:dyDescent="0.3">
      <c r="A70" s="46" t="s">
        <v>40</v>
      </c>
      <c r="B70" s="93">
        <f>B57</f>
        <v>0</v>
      </c>
      <c r="C70" s="167" t="s">
        <v>41</v>
      </c>
      <c r="D70" s="168"/>
      <c r="E70" s="169"/>
    </row>
    <row r="71" spans="1:5" x14ac:dyDescent="0.3">
      <c r="A71" s="55" t="s">
        <v>42</v>
      </c>
      <c r="B71" s="92">
        <f>B65</f>
        <v>0</v>
      </c>
      <c r="C71" s="56" t="s">
        <v>43</v>
      </c>
      <c r="D71" s="57"/>
      <c r="E71" s="58"/>
    </row>
    <row r="72" spans="1:5" x14ac:dyDescent="0.3">
      <c r="A72" s="47" t="s">
        <v>44</v>
      </c>
      <c r="B72" s="91">
        <f>SUM(B68:B71)</f>
        <v>0</v>
      </c>
      <c r="C72" s="170" t="s">
        <v>45</v>
      </c>
      <c r="D72" s="171"/>
      <c r="E72" s="172"/>
    </row>
    <row r="73" spans="1:5" x14ac:dyDescent="0.3">
      <c r="A73" s="48"/>
    </row>
  </sheetData>
  <sheetProtection algorithmName="SHA-512" hashValue="3vF03BPEqlUtMjn3IVAekj73Uk3KJyPJLw9t02m9b7Ku8vCEg82OrUch4uwGx97SSnZAlxCHMO9KszHlHEYBSA==" saltValue="c6Rs65S0FcvEAzxWC7S0Bg==" spinCount="100000" sheet="1" objects="1" scenarios="1" insertRows="0"/>
  <mergeCells count="43">
    <mergeCell ref="D38:E38"/>
    <mergeCell ref="C64:E64"/>
    <mergeCell ref="C65:E65"/>
    <mergeCell ref="A58:E58"/>
    <mergeCell ref="A59:E59"/>
    <mergeCell ref="C60:E60"/>
    <mergeCell ref="C61:E61"/>
    <mergeCell ref="C62:E62"/>
    <mergeCell ref="C63:E63"/>
    <mergeCell ref="C69:E69"/>
    <mergeCell ref="C70:E70"/>
    <mergeCell ref="C72:E72"/>
    <mergeCell ref="C46:E46"/>
    <mergeCell ref="C47:E47"/>
    <mergeCell ref="C55:E55"/>
    <mergeCell ref="C56:E56"/>
    <mergeCell ref="C57:E57"/>
    <mergeCell ref="A66:E66"/>
    <mergeCell ref="A67:E67"/>
    <mergeCell ref="C68:E68"/>
    <mergeCell ref="C49:E49"/>
    <mergeCell ref="C50:E50"/>
    <mergeCell ref="A51:E51"/>
    <mergeCell ref="C52:E52"/>
    <mergeCell ref="C53:E53"/>
    <mergeCell ref="C54:E54"/>
    <mergeCell ref="C39:E40"/>
    <mergeCell ref="A42:E42"/>
    <mergeCell ref="A43:E43"/>
    <mergeCell ref="A44:E44"/>
    <mergeCell ref="C45:E45"/>
    <mergeCell ref="C48:E48"/>
    <mergeCell ref="A18:E18"/>
    <mergeCell ref="F18:G22"/>
    <mergeCell ref="A27:E27"/>
    <mergeCell ref="A34:E34"/>
    <mergeCell ref="F34:G35"/>
    <mergeCell ref="F6:G7"/>
    <mergeCell ref="A1:E1"/>
    <mergeCell ref="A2:E2"/>
    <mergeCell ref="B3:E3"/>
    <mergeCell ref="A4:E4"/>
    <mergeCell ref="A6:E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68B8-1E73-4D5D-A708-56E643066521}">
  <dimension ref="A1:J74"/>
  <sheetViews>
    <sheetView topLeftCell="A29" workbookViewId="0">
      <selection activeCell="B39" sqref="B39"/>
    </sheetView>
  </sheetViews>
  <sheetFormatPr defaultColWidth="9.26953125" defaultRowHeight="13" x14ac:dyDescent="0.3"/>
  <cols>
    <col min="1" max="1" width="52.26953125" style="1" customWidth="1"/>
    <col min="2" max="2" width="17" style="2" customWidth="1"/>
    <col min="3" max="3" width="9.7265625" style="2" customWidth="1"/>
    <col min="4" max="4" width="25.26953125" style="2" customWidth="1"/>
    <col min="5" max="5" width="61.1796875" style="1" customWidth="1"/>
    <col min="6" max="6" width="15.7265625" style="1" customWidth="1"/>
    <col min="7" max="7" width="12.54296875" style="1" customWidth="1"/>
    <col min="8" max="16384" width="9.26953125" style="1"/>
  </cols>
  <sheetData>
    <row r="1" spans="1:10" ht="24" customHeight="1" x14ac:dyDescent="0.3">
      <c r="A1" s="113" t="s">
        <v>0</v>
      </c>
      <c r="B1" s="114"/>
      <c r="C1" s="114"/>
      <c r="D1" s="114"/>
      <c r="E1" s="115"/>
    </row>
    <row r="2" spans="1:10" ht="32.15" customHeight="1" x14ac:dyDescent="0.3">
      <c r="A2" s="116" t="s">
        <v>46</v>
      </c>
      <c r="B2" s="117"/>
      <c r="C2" s="117"/>
      <c r="D2" s="117"/>
      <c r="E2" s="118"/>
    </row>
    <row r="3" spans="1:10" ht="26.5" customHeight="1" x14ac:dyDescent="0.35">
      <c r="A3" s="61" t="s">
        <v>2</v>
      </c>
      <c r="B3" s="119"/>
      <c r="C3" s="119"/>
      <c r="D3" s="119"/>
      <c r="E3" s="119"/>
    </row>
    <row r="4" spans="1:10" ht="27" customHeight="1" x14ac:dyDescent="0.3">
      <c r="A4" s="120" t="s">
        <v>3</v>
      </c>
      <c r="B4" s="121"/>
      <c r="C4" s="121"/>
      <c r="D4" s="122"/>
      <c r="E4" s="123"/>
    </row>
    <row r="5" spans="1:10" s="7" customFormat="1" ht="30.65" customHeight="1" x14ac:dyDescent="0.3">
      <c r="A5" s="3" t="s">
        <v>4</v>
      </c>
      <c r="B5" s="4" t="s">
        <v>5</v>
      </c>
      <c r="C5" s="5" t="s">
        <v>6</v>
      </c>
      <c r="D5" s="50" t="s">
        <v>7</v>
      </c>
      <c r="E5" s="6" t="s">
        <v>8</v>
      </c>
    </row>
    <row r="6" spans="1:10" s="60" customFormat="1" ht="42" customHeight="1" x14ac:dyDescent="0.3">
      <c r="A6" s="203" t="s">
        <v>9</v>
      </c>
      <c r="B6" s="204"/>
      <c r="C6" s="204"/>
      <c r="D6" s="204"/>
      <c r="E6" s="205"/>
      <c r="F6" s="109" t="s">
        <v>10</v>
      </c>
      <c r="G6" s="110"/>
    </row>
    <row r="7" spans="1:10" ht="13.15" customHeight="1" x14ac:dyDescent="0.3">
      <c r="A7" s="41" t="s">
        <v>47</v>
      </c>
      <c r="B7" s="53">
        <v>20000</v>
      </c>
      <c r="C7" s="52">
        <f>B7/B39</f>
        <v>0.36463081130355512</v>
      </c>
      <c r="D7" s="87" t="s">
        <v>48</v>
      </c>
      <c r="E7" s="13" t="s">
        <v>49</v>
      </c>
      <c r="F7" s="111"/>
      <c r="G7" s="112"/>
    </row>
    <row r="8" spans="1:10" x14ac:dyDescent="0.3">
      <c r="A8" s="41" t="s">
        <v>47</v>
      </c>
      <c r="B8" s="53">
        <v>24000</v>
      </c>
      <c r="C8" s="49">
        <f>B8/B39</f>
        <v>0.43755697356426621</v>
      </c>
      <c r="D8" s="88" t="s">
        <v>50</v>
      </c>
      <c r="E8" s="13" t="s">
        <v>51</v>
      </c>
      <c r="F8" s="14"/>
      <c r="G8" s="15"/>
      <c r="J8" s="16"/>
    </row>
    <row r="9" spans="1:10" x14ac:dyDescent="0.3">
      <c r="A9" s="41" t="s">
        <v>52</v>
      </c>
      <c r="B9" s="53">
        <v>3200</v>
      </c>
      <c r="C9" s="49">
        <f>B9/B39</f>
        <v>5.8340929808568823E-2</v>
      </c>
      <c r="D9" s="88" t="s">
        <v>53</v>
      </c>
      <c r="E9" s="13" t="s">
        <v>54</v>
      </c>
      <c r="F9" s="14"/>
      <c r="G9" s="15"/>
    </row>
    <row r="10" spans="1:10" x14ac:dyDescent="0.3">
      <c r="A10" s="18"/>
      <c r="B10" s="19"/>
      <c r="C10" s="49">
        <f>B10/B39</f>
        <v>0</v>
      </c>
      <c r="D10" s="88"/>
      <c r="E10" s="13"/>
      <c r="F10" s="14"/>
      <c r="G10" s="15"/>
    </row>
    <row r="11" spans="1:10" x14ac:dyDescent="0.3">
      <c r="A11" s="18"/>
      <c r="B11" s="19"/>
      <c r="C11" s="49">
        <f>B11/B39</f>
        <v>0</v>
      </c>
      <c r="D11" s="88"/>
      <c r="E11" s="13"/>
    </row>
    <row r="12" spans="1:10" x14ac:dyDescent="0.3">
      <c r="A12" s="18"/>
      <c r="B12" s="19"/>
      <c r="C12" s="49">
        <f>B12/B39</f>
        <v>0</v>
      </c>
      <c r="D12" s="88"/>
      <c r="E12" s="13"/>
    </row>
    <row r="13" spans="1:10" x14ac:dyDescent="0.3">
      <c r="A13" s="20"/>
      <c r="B13" s="19"/>
      <c r="C13" s="49">
        <f>B13/B39</f>
        <v>0</v>
      </c>
      <c r="D13" s="88"/>
      <c r="E13" s="13"/>
    </row>
    <row r="14" spans="1:10" x14ac:dyDescent="0.3">
      <c r="A14" s="20"/>
      <c r="B14" s="19"/>
      <c r="C14" s="49">
        <f>B14/B39</f>
        <v>0</v>
      </c>
      <c r="D14" s="88"/>
      <c r="E14" s="13"/>
    </row>
    <row r="15" spans="1:10" x14ac:dyDescent="0.3">
      <c r="A15" s="18"/>
      <c r="B15" s="19"/>
      <c r="C15" s="49">
        <f>B15/B39</f>
        <v>0</v>
      </c>
      <c r="D15" s="88"/>
      <c r="E15" s="13"/>
    </row>
    <row r="16" spans="1:10" x14ac:dyDescent="0.3">
      <c r="A16" s="18"/>
      <c r="B16" s="19"/>
      <c r="C16" s="49">
        <f>B16/B39</f>
        <v>0</v>
      </c>
      <c r="D16" s="88"/>
      <c r="E16" s="13"/>
    </row>
    <row r="17" spans="1:7" x14ac:dyDescent="0.3">
      <c r="A17" s="21" t="s">
        <v>11</v>
      </c>
      <c r="B17" s="102">
        <f>SUM(B7:B16)</f>
        <v>47200</v>
      </c>
      <c r="C17" s="22">
        <f>B17/B39</f>
        <v>0.86052871467639014</v>
      </c>
      <c r="D17" s="89"/>
      <c r="E17" s="23"/>
    </row>
    <row r="18" spans="1:7" ht="33.75" customHeight="1" x14ac:dyDescent="0.3">
      <c r="A18" s="127" t="s">
        <v>12</v>
      </c>
      <c r="B18" s="128"/>
      <c r="C18" s="128"/>
      <c r="D18" s="128"/>
      <c r="E18" s="128"/>
      <c r="F18" s="129" t="s">
        <v>13</v>
      </c>
      <c r="G18" s="130"/>
    </row>
    <row r="19" spans="1:7" ht="12.75" customHeight="1" x14ac:dyDescent="0.3">
      <c r="A19" s="24" t="s">
        <v>55</v>
      </c>
      <c r="B19" s="25">
        <v>4000</v>
      </c>
      <c r="C19" s="52">
        <f>B19/B39</f>
        <v>7.2926162260711025E-2</v>
      </c>
      <c r="D19" s="87" t="s">
        <v>50</v>
      </c>
      <c r="E19" s="26" t="s">
        <v>56</v>
      </c>
      <c r="F19" s="131"/>
      <c r="G19" s="132"/>
    </row>
    <row r="20" spans="1:7" x14ac:dyDescent="0.3">
      <c r="A20" s="18" t="s">
        <v>57</v>
      </c>
      <c r="B20" s="19">
        <v>500</v>
      </c>
      <c r="C20" s="49">
        <f>B20/B39</f>
        <v>9.1157702825888781E-3</v>
      </c>
      <c r="D20" s="88" t="s">
        <v>48</v>
      </c>
      <c r="E20" s="27" t="s">
        <v>58</v>
      </c>
      <c r="F20" s="131"/>
      <c r="G20" s="132"/>
    </row>
    <row r="21" spans="1:7" ht="12.75" customHeight="1" x14ac:dyDescent="0.3">
      <c r="A21" s="18" t="s">
        <v>59</v>
      </c>
      <c r="B21" s="19">
        <v>250</v>
      </c>
      <c r="C21" s="49">
        <f>B21/B39</f>
        <v>4.5578851412944391E-3</v>
      </c>
      <c r="D21" s="88" t="s">
        <v>48</v>
      </c>
      <c r="E21" s="27" t="s">
        <v>60</v>
      </c>
      <c r="F21" s="131"/>
      <c r="G21" s="132"/>
    </row>
    <row r="22" spans="1:7" ht="12.75" customHeight="1" x14ac:dyDescent="0.3">
      <c r="A22" s="18" t="s">
        <v>61</v>
      </c>
      <c r="B22" s="19">
        <v>200</v>
      </c>
      <c r="C22" s="49">
        <f>B22/B39</f>
        <v>3.6463081130355514E-3</v>
      </c>
      <c r="D22" s="88" t="s">
        <v>48</v>
      </c>
      <c r="E22" s="27" t="s">
        <v>62</v>
      </c>
      <c r="F22" s="133"/>
      <c r="G22" s="134"/>
    </row>
    <row r="23" spans="1:7" x14ac:dyDescent="0.3">
      <c r="A23" s="18"/>
      <c r="B23" s="19"/>
      <c r="C23" s="49">
        <f>B23/B39</f>
        <v>0</v>
      </c>
      <c r="D23" s="88"/>
      <c r="E23" s="13"/>
      <c r="F23" s="28"/>
      <c r="G23" s="29"/>
    </row>
    <row r="24" spans="1:7" x14ac:dyDescent="0.3">
      <c r="A24" s="18"/>
      <c r="B24" s="19"/>
      <c r="C24" s="49">
        <f>B24/B39</f>
        <v>0</v>
      </c>
      <c r="D24" s="88"/>
      <c r="E24" s="13"/>
      <c r="F24" s="28"/>
      <c r="G24" s="29"/>
    </row>
    <row r="25" spans="1:7" x14ac:dyDescent="0.3">
      <c r="A25" s="18"/>
      <c r="B25" s="19"/>
      <c r="C25" s="49">
        <f>B25/B39</f>
        <v>0</v>
      </c>
      <c r="D25" s="90"/>
      <c r="E25" s="13"/>
      <c r="F25" s="30"/>
    </row>
    <row r="26" spans="1:7" x14ac:dyDescent="0.3">
      <c r="A26" s="21" t="s">
        <v>14</v>
      </c>
      <c r="B26" s="102">
        <f>SUM(B19:B25)</f>
        <v>4950</v>
      </c>
      <c r="C26" s="22">
        <f>B26/B39</f>
        <v>9.0246125797629903E-2</v>
      </c>
      <c r="D26" s="89"/>
      <c r="E26" s="23"/>
    </row>
    <row r="27" spans="1:7" x14ac:dyDescent="0.3">
      <c r="A27" s="135" t="s">
        <v>15</v>
      </c>
      <c r="B27" s="136"/>
      <c r="C27" s="136"/>
      <c r="D27" s="136"/>
      <c r="E27" s="137"/>
    </row>
    <row r="28" spans="1:7" x14ac:dyDescent="0.3">
      <c r="A28" s="24" t="s">
        <v>63</v>
      </c>
      <c r="B28" s="25">
        <v>1200</v>
      </c>
      <c r="C28" s="52">
        <f>B28/B39</f>
        <v>2.187784867821331E-2</v>
      </c>
      <c r="D28" s="87" t="s">
        <v>50</v>
      </c>
      <c r="E28" s="10" t="s">
        <v>64</v>
      </c>
    </row>
    <row r="29" spans="1:7" ht="12.75" customHeight="1" x14ac:dyDescent="0.3">
      <c r="A29" s="20"/>
      <c r="B29" s="19"/>
      <c r="C29" s="49">
        <f>B29/B39</f>
        <v>0</v>
      </c>
      <c r="D29" s="88"/>
      <c r="E29" s="13"/>
      <c r="F29" s="30"/>
    </row>
    <row r="30" spans="1:7" x14ac:dyDescent="0.3">
      <c r="A30" s="18"/>
      <c r="B30" s="19"/>
      <c r="C30" s="49">
        <f>B30/B39</f>
        <v>0</v>
      </c>
      <c r="D30" s="88"/>
      <c r="E30" s="13"/>
      <c r="F30" s="30"/>
    </row>
    <row r="31" spans="1:7" x14ac:dyDescent="0.3">
      <c r="A31" s="20"/>
      <c r="B31" s="19"/>
      <c r="C31" s="49">
        <f>B31/B39</f>
        <v>0</v>
      </c>
      <c r="D31" s="88"/>
      <c r="E31" s="13"/>
      <c r="F31" s="30"/>
    </row>
    <row r="32" spans="1:7" x14ac:dyDescent="0.3">
      <c r="A32" s="18"/>
      <c r="B32" s="19"/>
      <c r="C32" s="49">
        <f>B32/B39</f>
        <v>0</v>
      </c>
      <c r="D32" s="88"/>
      <c r="E32" s="13"/>
      <c r="F32" s="30"/>
    </row>
    <row r="33" spans="1:7" x14ac:dyDescent="0.3">
      <c r="A33" s="21" t="s">
        <v>16</v>
      </c>
      <c r="B33" s="102">
        <f>SUM(B28:B32)</f>
        <v>1200</v>
      </c>
      <c r="C33" s="22">
        <f>B33/B39</f>
        <v>2.187784867821331E-2</v>
      </c>
      <c r="D33" s="89"/>
      <c r="E33" s="23"/>
    </row>
    <row r="34" spans="1:7" ht="30" customHeight="1" x14ac:dyDescent="0.3">
      <c r="A34" s="127" t="s">
        <v>65</v>
      </c>
      <c r="B34" s="128"/>
      <c r="C34" s="128"/>
      <c r="D34" s="128"/>
      <c r="E34" s="138"/>
      <c r="F34" s="139" t="s">
        <v>18</v>
      </c>
      <c r="G34" s="140"/>
    </row>
    <row r="35" spans="1:7" ht="13.15" customHeight="1" x14ac:dyDescent="0.3">
      <c r="A35" s="24" t="s">
        <v>66</v>
      </c>
      <c r="B35" s="25">
        <v>250</v>
      </c>
      <c r="C35" s="52">
        <f>B35/B39</f>
        <v>4.5578851412944391E-3</v>
      </c>
      <c r="D35" s="87" t="s">
        <v>50</v>
      </c>
      <c r="E35" s="10" t="s">
        <v>67</v>
      </c>
      <c r="F35" s="141"/>
      <c r="G35" s="142"/>
    </row>
    <row r="36" spans="1:7" ht="13.15" customHeight="1" x14ac:dyDescent="0.3">
      <c r="A36" s="24" t="s">
        <v>66</v>
      </c>
      <c r="B36" s="19">
        <v>250</v>
      </c>
      <c r="C36" s="49">
        <f>B36/B39</f>
        <v>4.5578851412944391E-3</v>
      </c>
      <c r="D36" s="88" t="s">
        <v>48</v>
      </c>
      <c r="E36" s="10" t="s">
        <v>67</v>
      </c>
      <c r="F36" s="62"/>
      <c r="G36" s="62"/>
    </row>
    <row r="37" spans="1:7" ht="13.15" customHeight="1" x14ac:dyDescent="0.3">
      <c r="A37" s="24" t="s">
        <v>68</v>
      </c>
      <c r="B37" s="19">
        <v>1000</v>
      </c>
      <c r="C37" s="49">
        <f>B37/B39</f>
        <v>1.8231540565177756E-2</v>
      </c>
      <c r="D37" s="88" t="s">
        <v>53</v>
      </c>
      <c r="E37" s="10" t="s">
        <v>69</v>
      </c>
      <c r="F37" s="15"/>
      <c r="G37" s="15"/>
    </row>
    <row r="38" spans="1:7" x14ac:dyDescent="0.3">
      <c r="A38" s="21" t="s">
        <v>19</v>
      </c>
      <c r="B38" s="102">
        <f>SUM(B35:B37)</f>
        <v>1500</v>
      </c>
      <c r="C38" s="22">
        <f>B38/B39</f>
        <v>2.7347310847766638E-2</v>
      </c>
      <c r="D38" s="89"/>
      <c r="E38" s="23"/>
    </row>
    <row r="39" spans="1:7" ht="27.5" customHeight="1" x14ac:dyDescent="0.3">
      <c r="A39" s="31" t="s">
        <v>20</v>
      </c>
      <c r="B39" s="101">
        <f>SUM(B17,B26,B33,B38)</f>
        <v>54850</v>
      </c>
      <c r="C39" s="32">
        <f>SUM(C17,C26,C33,C38)</f>
        <v>1</v>
      </c>
      <c r="D39" s="215" t="s">
        <v>114</v>
      </c>
      <c r="E39" s="216"/>
    </row>
    <row r="40" spans="1:7" ht="14.5" customHeight="1" x14ac:dyDescent="0.3">
      <c r="A40" s="33" t="s">
        <v>21</v>
      </c>
      <c r="B40" s="100">
        <f>B39*0.15</f>
        <v>8227.5</v>
      </c>
      <c r="C40" s="146" t="s">
        <v>22</v>
      </c>
      <c r="D40" s="147"/>
      <c r="E40" s="148"/>
    </row>
    <row r="41" spans="1:7" ht="15" customHeight="1" x14ac:dyDescent="0.3">
      <c r="A41" s="34" t="s">
        <v>23</v>
      </c>
      <c r="B41" s="99">
        <f>SUM(B39:B40)</f>
        <v>63077.5</v>
      </c>
      <c r="C41" s="149"/>
      <c r="D41" s="150"/>
      <c r="E41" s="151"/>
    </row>
    <row r="42" spans="1:7" x14ac:dyDescent="0.3">
      <c r="A42" s="51"/>
      <c r="B42" s="51"/>
      <c r="C42" s="51"/>
      <c r="D42" s="51"/>
      <c r="E42" s="51"/>
    </row>
    <row r="43" spans="1:7" ht="13.15" customHeight="1" x14ac:dyDescent="0.3">
      <c r="A43" s="194" t="s">
        <v>70</v>
      </c>
      <c r="B43" s="195"/>
      <c r="C43" s="195"/>
      <c r="D43" s="195"/>
      <c r="E43" s="196"/>
    </row>
    <row r="44" spans="1:7" ht="27.65" customHeight="1" x14ac:dyDescent="0.3">
      <c r="A44" s="155" t="s">
        <v>25</v>
      </c>
      <c r="B44" s="156"/>
      <c r="C44" s="156"/>
      <c r="D44" s="156"/>
      <c r="E44" s="157"/>
    </row>
    <row r="45" spans="1:7" x14ac:dyDescent="0.3">
      <c r="A45" s="197" t="s">
        <v>71</v>
      </c>
      <c r="B45" s="198"/>
      <c r="C45" s="198"/>
      <c r="D45" s="198"/>
      <c r="E45" s="199"/>
    </row>
    <row r="46" spans="1:7" x14ac:dyDescent="0.3">
      <c r="A46" s="35" t="s">
        <v>27</v>
      </c>
      <c r="B46" s="36" t="s">
        <v>28</v>
      </c>
      <c r="C46" s="161" t="s">
        <v>29</v>
      </c>
      <c r="D46" s="162"/>
      <c r="E46" s="163"/>
    </row>
    <row r="47" spans="1:7" x14ac:dyDescent="0.3">
      <c r="A47" s="42" t="s">
        <v>72</v>
      </c>
      <c r="B47" s="19">
        <v>2500</v>
      </c>
      <c r="C47" s="173" t="s">
        <v>73</v>
      </c>
      <c r="D47" s="174"/>
      <c r="E47" s="175"/>
    </row>
    <row r="48" spans="1:7" x14ac:dyDescent="0.3">
      <c r="A48" s="37"/>
      <c r="B48" s="19"/>
      <c r="C48" s="143"/>
      <c r="D48" s="144"/>
      <c r="E48" s="145"/>
    </row>
    <row r="49" spans="1:7" x14ac:dyDescent="0.3">
      <c r="A49" s="37"/>
      <c r="B49" s="19"/>
      <c r="C49" s="143"/>
      <c r="D49" s="144"/>
      <c r="E49" s="145"/>
    </row>
    <row r="50" spans="1:7" x14ac:dyDescent="0.3">
      <c r="A50" s="37"/>
      <c r="B50" s="19"/>
      <c r="C50" s="143"/>
      <c r="D50" s="144"/>
      <c r="E50" s="145"/>
    </row>
    <row r="51" spans="1:7" x14ac:dyDescent="0.3">
      <c r="A51" s="38" t="s">
        <v>30</v>
      </c>
      <c r="B51" s="98">
        <f>SUM(B47:B50)</f>
        <v>2500</v>
      </c>
      <c r="C51" s="143"/>
      <c r="D51" s="144"/>
      <c r="E51" s="145"/>
      <c r="G51" s="39"/>
    </row>
    <row r="52" spans="1:7" ht="27" customHeight="1" x14ac:dyDescent="0.3">
      <c r="A52" s="200" t="s">
        <v>31</v>
      </c>
      <c r="B52" s="201"/>
      <c r="C52" s="201"/>
      <c r="D52" s="201"/>
      <c r="E52" s="202"/>
    </row>
    <row r="53" spans="1:7" x14ac:dyDescent="0.3">
      <c r="A53" s="3" t="s">
        <v>27</v>
      </c>
      <c r="B53" s="40" t="s">
        <v>28</v>
      </c>
      <c r="C53" s="161" t="s">
        <v>29</v>
      </c>
      <c r="D53" s="162"/>
      <c r="E53" s="163"/>
    </row>
    <row r="54" spans="1:7" x14ac:dyDescent="0.3">
      <c r="A54" s="41" t="s">
        <v>74</v>
      </c>
      <c r="B54" s="19">
        <v>16700</v>
      </c>
      <c r="C54" s="188" t="s">
        <v>75</v>
      </c>
      <c r="D54" s="189"/>
      <c r="E54" s="190"/>
    </row>
    <row r="55" spans="1:7" x14ac:dyDescent="0.3">
      <c r="A55" s="41"/>
      <c r="B55" s="19"/>
      <c r="C55" s="143"/>
      <c r="D55" s="144"/>
      <c r="E55" s="145"/>
    </row>
    <row r="56" spans="1:7" x14ac:dyDescent="0.3">
      <c r="A56" s="42"/>
      <c r="B56" s="19"/>
      <c r="C56" s="143"/>
      <c r="D56" s="144"/>
      <c r="E56" s="145"/>
    </row>
    <row r="57" spans="1:7" x14ac:dyDescent="0.3">
      <c r="A57" s="42"/>
      <c r="B57" s="19"/>
      <c r="C57" s="143"/>
      <c r="D57" s="144"/>
      <c r="E57" s="145"/>
    </row>
    <row r="58" spans="1:7" x14ac:dyDescent="0.3">
      <c r="A58" s="43" t="s">
        <v>33</v>
      </c>
      <c r="B58" s="97">
        <f>SUM(B53:B57)</f>
        <v>16700</v>
      </c>
      <c r="C58" s="143"/>
      <c r="D58" s="144"/>
      <c r="E58" s="145"/>
    </row>
    <row r="59" spans="1:7" x14ac:dyDescent="0.3">
      <c r="A59" s="176"/>
      <c r="B59" s="177"/>
      <c r="C59" s="177"/>
      <c r="D59" s="177"/>
      <c r="E59" s="178"/>
    </row>
    <row r="60" spans="1:7" ht="44.25" customHeight="1" x14ac:dyDescent="0.3">
      <c r="A60" s="191" t="s">
        <v>76</v>
      </c>
      <c r="B60" s="192"/>
      <c r="C60" s="192"/>
      <c r="D60" s="192"/>
      <c r="E60" s="193"/>
    </row>
    <row r="61" spans="1:7" x14ac:dyDescent="0.3">
      <c r="A61" s="3" t="s">
        <v>27</v>
      </c>
      <c r="B61" s="40" t="s">
        <v>28</v>
      </c>
      <c r="C61" s="161" t="s">
        <v>32</v>
      </c>
      <c r="D61" s="162"/>
      <c r="E61" s="163"/>
    </row>
    <row r="62" spans="1:7" x14ac:dyDescent="0.3">
      <c r="A62" s="41" t="s">
        <v>77</v>
      </c>
      <c r="B62" s="19">
        <v>1055</v>
      </c>
      <c r="C62" s="188" t="s">
        <v>78</v>
      </c>
      <c r="D62" s="189"/>
      <c r="E62" s="190"/>
      <c r="F62" s="54"/>
    </row>
    <row r="63" spans="1:7" x14ac:dyDescent="0.3">
      <c r="A63" s="41" t="s">
        <v>79</v>
      </c>
      <c r="B63" s="19">
        <v>375</v>
      </c>
      <c r="C63" s="143" t="s">
        <v>80</v>
      </c>
      <c r="D63" s="144"/>
      <c r="E63" s="145"/>
    </row>
    <row r="64" spans="1:7" x14ac:dyDescent="0.3">
      <c r="A64" s="42"/>
      <c r="B64" s="19"/>
      <c r="C64" s="143"/>
      <c r="D64" s="144"/>
      <c r="E64" s="145"/>
    </row>
    <row r="65" spans="1:5" x14ac:dyDescent="0.3">
      <c r="A65" s="42"/>
      <c r="B65" s="19"/>
      <c r="C65" s="143"/>
      <c r="D65" s="144"/>
      <c r="E65" s="145"/>
    </row>
    <row r="66" spans="1:5" x14ac:dyDescent="0.3">
      <c r="A66" s="59" t="s">
        <v>35</v>
      </c>
      <c r="B66" s="96">
        <f>SUM(B62:B65)</f>
        <v>1430</v>
      </c>
      <c r="C66" s="143"/>
      <c r="D66" s="144"/>
      <c r="E66" s="145"/>
    </row>
    <row r="67" spans="1:5" x14ac:dyDescent="0.3">
      <c r="A67" s="176"/>
      <c r="B67" s="177"/>
      <c r="C67" s="177"/>
      <c r="D67" s="177"/>
      <c r="E67" s="178"/>
    </row>
    <row r="68" spans="1:5" x14ac:dyDescent="0.3">
      <c r="A68" s="179" t="s">
        <v>36</v>
      </c>
      <c r="B68" s="180"/>
      <c r="C68" s="180"/>
      <c r="D68" s="180"/>
      <c r="E68" s="181"/>
    </row>
    <row r="69" spans="1:5" ht="13" customHeight="1" x14ac:dyDescent="0.3">
      <c r="A69" s="44" t="s">
        <v>113</v>
      </c>
      <c r="B69" s="95">
        <f>B39</f>
        <v>54850</v>
      </c>
      <c r="C69" s="182" t="s">
        <v>37</v>
      </c>
      <c r="D69" s="183"/>
      <c r="E69" s="184"/>
    </row>
    <row r="70" spans="1:5" x14ac:dyDescent="0.3">
      <c r="A70" s="45" t="s">
        <v>38</v>
      </c>
      <c r="B70" s="94">
        <f>B51</f>
        <v>2500</v>
      </c>
      <c r="C70" s="206" t="s">
        <v>39</v>
      </c>
      <c r="D70" s="207"/>
      <c r="E70" s="208"/>
    </row>
    <row r="71" spans="1:5" x14ac:dyDescent="0.3">
      <c r="A71" s="46" t="s">
        <v>40</v>
      </c>
      <c r="B71" s="93">
        <f>B58</f>
        <v>16700</v>
      </c>
      <c r="C71" s="209" t="s">
        <v>41</v>
      </c>
      <c r="D71" s="210"/>
      <c r="E71" s="211"/>
    </row>
    <row r="72" spans="1:5" x14ac:dyDescent="0.3">
      <c r="A72" s="55" t="s">
        <v>42</v>
      </c>
      <c r="B72" s="92">
        <f>B66</f>
        <v>1430</v>
      </c>
      <c r="C72" s="56" t="s">
        <v>43</v>
      </c>
      <c r="D72" s="57"/>
      <c r="E72" s="58"/>
    </row>
    <row r="73" spans="1:5" x14ac:dyDescent="0.3">
      <c r="A73" s="47" t="s">
        <v>44</v>
      </c>
      <c r="B73" s="91">
        <f>SUM(B69:B72)</f>
        <v>75480</v>
      </c>
      <c r="C73" s="212" t="s">
        <v>45</v>
      </c>
      <c r="D73" s="213"/>
      <c r="E73" s="214"/>
    </row>
    <row r="74" spans="1:5" x14ac:dyDescent="0.3">
      <c r="A74" s="48"/>
    </row>
  </sheetData>
  <sheetProtection algorithmName="SHA-512" hashValue="RboVNOhVpnVl+1KK2+ffc2n/DE6Dd0OkiCOtd+PdXCIJiEdhMvi50jdpA8UNxCLMJwQLwFfX5QTBCvhAncUI9w==" saltValue="9pMTICGH/D2wgGUJcAfp1g==" spinCount="100000" sheet="1" objects="1" scenarios="1"/>
  <mergeCells count="43">
    <mergeCell ref="D39:E39"/>
    <mergeCell ref="C69:E69"/>
    <mergeCell ref="C70:E70"/>
    <mergeCell ref="C71:E71"/>
    <mergeCell ref="C73:E73"/>
    <mergeCell ref="C47:E47"/>
    <mergeCell ref="C48:E48"/>
    <mergeCell ref="C49:E49"/>
    <mergeCell ref="C50:E50"/>
    <mergeCell ref="A68:E68"/>
    <mergeCell ref="A60:E60"/>
    <mergeCell ref="C61:E61"/>
    <mergeCell ref="C62:E62"/>
    <mergeCell ref="C63:E63"/>
    <mergeCell ref="C64:E64"/>
    <mergeCell ref="C65:E65"/>
    <mergeCell ref="A67:E67"/>
    <mergeCell ref="A1:E1"/>
    <mergeCell ref="A2:E2"/>
    <mergeCell ref="B3:E3"/>
    <mergeCell ref="A4:E4"/>
    <mergeCell ref="A6:E6"/>
    <mergeCell ref="C53:E53"/>
    <mergeCell ref="C54:E54"/>
    <mergeCell ref="C55:E55"/>
    <mergeCell ref="C66:E66"/>
    <mergeCell ref="A59:E59"/>
    <mergeCell ref="F6:G7"/>
    <mergeCell ref="C56:E56"/>
    <mergeCell ref="C57:E57"/>
    <mergeCell ref="C58:E58"/>
    <mergeCell ref="C51:E51"/>
    <mergeCell ref="A18:E18"/>
    <mergeCell ref="F18:G22"/>
    <mergeCell ref="A27:E27"/>
    <mergeCell ref="A34:E34"/>
    <mergeCell ref="F34:G35"/>
    <mergeCell ref="C40:E41"/>
    <mergeCell ref="A43:E43"/>
    <mergeCell ref="A44:E44"/>
    <mergeCell ref="A45:E45"/>
    <mergeCell ref="C46:E46"/>
    <mergeCell ref="A52:E5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641B-A6CC-41DD-A328-A433BB04FBA1}">
  <dimension ref="A1:E22"/>
  <sheetViews>
    <sheetView workbookViewId="0">
      <selection activeCell="B22" sqref="B22"/>
    </sheetView>
  </sheetViews>
  <sheetFormatPr defaultColWidth="8.7265625" defaultRowHeight="14.5" x14ac:dyDescent="0.35"/>
  <cols>
    <col min="1" max="1" width="36.54296875" style="71" bestFit="1" customWidth="1"/>
    <col min="2" max="2" width="45.453125" style="71" bestFit="1" customWidth="1"/>
    <col min="3" max="3" width="76.453125" style="71" customWidth="1"/>
    <col min="4" max="16384" width="8.7265625" style="71"/>
  </cols>
  <sheetData>
    <row r="1" spans="1:5" x14ac:dyDescent="0.35">
      <c r="A1" s="68" t="s">
        <v>81</v>
      </c>
      <c r="B1" s="68" t="s">
        <v>82</v>
      </c>
      <c r="C1" s="69" t="s">
        <v>83</v>
      </c>
      <c r="D1" s="70"/>
      <c r="E1" s="70"/>
    </row>
    <row r="2" spans="1:5" x14ac:dyDescent="0.35">
      <c r="A2" s="72" t="s">
        <v>84</v>
      </c>
      <c r="B2" s="73"/>
      <c r="C2" s="74" t="s">
        <v>85</v>
      </c>
      <c r="D2" s="70"/>
      <c r="E2" s="70"/>
    </row>
    <row r="3" spans="1:5" x14ac:dyDescent="0.35">
      <c r="A3" s="72" t="s">
        <v>86</v>
      </c>
      <c r="B3" s="73"/>
      <c r="C3" s="74" t="s">
        <v>87</v>
      </c>
      <c r="D3" s="70"/>
      <c r="E3" s="70"/>
    </row>
    <row r="4" spans="1:5" x14ac:dyDescent="0.35">
      <c r="A4" s="72" t="s">
        <v>88</v>
      </c>
      <c r="B4" s="73"/>
      <c r="C4" s="74" t="s">
        <v>87</v>
      </c>
      <c r="D4" s="70"/>
      <c r="E4" s="70"/>
    </row>
    <row r="5" spans="1:5" x14ac:dyDescent="0.35">
      <c r="A5" s="72" t="s">
        <v>89</v>
      </c>
      <c r="B5" s="67">
        <f>B3+B4</f>
        <v>0</v>
      </c>
      <c r="C5" s="74" t="s">
        <v>90</v>
      </c>
      <c r="D5" s="70"/>
      <c r="E5" s="70"/>
    </row>
    <row r="6" spans="1:5" x14ac:dyDescent="0.35">
      <c r="A6" s="72" t="s">
        <v>91</v>
      </c>
      <c r="B6" s="73"/>
      <c r="C6" s="74"/>
      <c r="D6" s="70"/>
      <c r="E6" s="70"/>
    </row>
    <row r="7" spans="1:5" x14ac:dyDescent="0.35">
      <c r="A7" s="72" t="s">
        <v>92</v>
      </c>
      <c r="B7" s="67">
        <f>B6/45</f>
        <v>0</v>
      </c>
      <c r="C7" s="74" t="s">
        <v>93</v>
      </c>
      <c r="D7" s="70"/>
      <c r="E7" s="70"/>
    </row>
    <row r="8" spans="1:5" x14ac:dyDescent="0.35">
      <c r="A8" s="75"/>
      <c r="B8" s="75"/>
      <c r="C8" s="76"/>
      <c r="D8" s="70"/>
      <c r="E8" s="70"/>
    </row>
    <row r="9" spans="1:5" x14ac:dyDescent="0.35">
      <c r="A9" s="77"/>
      <c r="B9" s="78" t="s">
        <v>94</v>
      </c>
      <c r="C9" s="79"/>
      <c r="D9" s="70"/>
      <c r="E9" s="70"/>
    </row>
    <row r="10" spans="1:5" x14ac:dyDescent="0.35">
      <c r="A10" s="73" t="s">
        <v>95</v>
      </c>
      <c r="B10" s="73"/>
      <c r="C10" s="74" t="s">
        <v>96</v>
      </c>
      <c r="D10" s="70"/>
      <c r="E10" s="70"/>
    </row>
    <row r="11" spans="1:5" x14ac:dyDescent="0.35">
      <c r="A11" s="73" t="s">
        <v>97</v>
      </c>
      <c r="B11" s="73"/>
      <c r="C11" s="74"/>
      <c r="D11" s="70"/>
      <c r="E11" s="70"/>
    </row>
    <row r="12" spans="1:5" x14ac:dyDescent="0.35">
      <c r="A12" s="73" t="s">
        <v>98</v>
      </c>
      <c r="B12" s="73"/>
      <c r="C12" s="74"/>
      <c r="D12" s="70"/>
      <c r="E12" s="70"/>
    </row>
    <row r="13" spans="1:5" x14ac:dyDescent="0.35">
      <c r="A13" s="73" t="s">
        <v>99</v>
      </c>
      <c r="B13" s="66">
        <v>4</v>
      </c>
      <c r="C13" s="74" t="s">
        <v>100</v>
      </c>
      <c r="D13" s="70"/>
      <c r="E13" s="70"/>
    </row>
    <row r="14" spans="1:5" x14ac:dyDescent="0.35">
      <c r="A14" s="80" t="s">
        <v>101</v>
      </c>
      <c r="B14" s="64">
        <f>B10*B11*B12*B13</f>
        <v>0</v>
      </c>
      <c r="C14" s="81" t="s">
        <v>102</v>
      </c>
      <c r="D14" s="70"/>
      <c r="E14" s="70"/>
    </row>
    <row r="15" spans="1:5" x14ac:dyDescent="0.35">
      <c r="A15" s="82"/>
      <c r="B15" s="82"/>
      <c r="C15" s="83"/>
      <c r="D15" s="70"/>
      <c r="E15" s="70"/>
    </row>
    <row r="16" spans="1:5" x14ac:dyDescent="0.35">
      <c r="A16" s="73" t="s">
        <v>103</v>
      </c>
      <c r="B16" s="73"/>
      <c r="C16" s="74" t="s">
        <v>104</v>
      </c>
      <c r="D16" s="70"/>
      <c r="E16" s="70"/>
    </row>
    <row r="17" spans="1:5" x14ac:dyDescent="0.35">
      <c r="A17" s="73" t="s">
        <v>97</v>
      </c>
      <c r="B17" s="73"/>
      <c r="C17" s="74"/>
      <c r="D17" s="70"/>
      <c r="E17" s="70"/>
    </row>
    <row r="18" spans="1:5" x14ac:dyDescent="0.35">
      <c r="A18" s="73" t="s">
        <v>105</v>
      </c>
      <c r="B18" s="73"/>
      <c r="C18" s="74"/>
      <c r="D18" s="70"/>
      <c r="E18" s="70"/>
    </row>
    <row r="19" spans="1:5" x14ac:dyDescent="0.35">
      <c r="A19" s="73" t="s">
        <v>106</v>
      </c>
      <c r="B19" s="65">
        <v>17.75</v>
      </c>
      <c r="C19" s="74" t="s">
        <v>107</v>
      </c>
      <c r="D19" s="70"/>
      <c r="E19" s="70"/>
    </row>
    <row r="20" spans="1:5" x14ac:dyDescent="0.35">
      <c r="A20" s="84" t="s">
        <v>108</v>
      </c>
      <c r="B20" s="64">
        <f>B16*B17*B18*B19</f>
        <v>0</v>
      </c>
      <c r="C20" s="81" t="s">
        <v>109</v>
      </c>
      <c r="D20" s="70"/>
      <c r="E20" s="70"/>
    </row>
    <row r="21" spans="1:5" x14ac:dyDescent="0.35">
      <c r="A21" s="82"/>
      <c r="B21" s="82"/>
      <c r="C21" s="83"/>
      <c r="D21" s="70"/>
      <c r="E21" s="70"/>
    </row>
    <row r="22" spans="1:5" x14ac:dyDescent="0.35">
      <c r="A22" s="85" t="s">
        <v>110</v>
      </c>
      <c r="B22" s="63">
        <f>B14+B20</f>
        <v>0</v>
      </c>
      <c r="C22" s="86" t="s">
        <v>111</v>
      </c>
      <c r="D22" s="70"/>
      <c r="E22" s="70"/>
    </row>
  </sheetData>
  <sheetProtection algorithmName="SHA-512" hashValue="/zP3s1z/PLqD4XJuztsQ/CSMKmuPW5g9WoupC1m+XEcl7nd5wFZ+rO4e6rUGgKsUj+Hv0EybDN6THzncOvPcEA==" saltValue="hSsV59kMiO9B+STC6kGOMw==" spinCount="100000" sheet="1" objects="1" scenarios="1" formatCells="0"/>
  <pageMargins left="0.7" right="0.7" top="0.75" bottom="0.75" header="0.3" footer="0.3"/>
  <pageSetup paperSize="42949672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67D3-3B68-4971-AB13-1A7CBC05F36D}">
  <dimension ref="A1:E22"/>
  <sheetViews>
    <sheetView workbookViewId="0">
      <selection activeCell="B22" sqref="B22"/>
    </sheetView>
  </sheetViews>
  <sheetFormatPr defaultColWidth="8.7265625" defaultRowHeight="14.5" x14ac:dyDescent="0.35"/>
  <cols>
    <col min="1" max="1" width="36.54296875" style="71" bestFit="1" customWidth="1"/>
    <col min="2" max="2" width="45.453125" style="71" bestFit="1" customWidth="1"/>
    <col min="3" max="3" width="76.453125" style="71" customWidth="1"/>
    <col min="4" max="16384" width="8.7265625" style="71"/>
  </cols>
  <sheetData>
    <row r="1" spans="1:5" x14ac:dyDescent="0.35">
      <c r="A1" s="68" t="s">
        <v>81</v>
      </c>
      <c r="B1" s="68" t="s">
        <v>82</v>
      </c>
      <c r="C1" s="69" t="s">
        <v>83</v>
      </c>
      <c r="D1" s="70"/>
      <c r="E1" s="70"/>
    </row>
    <row r="2" spans="1:5" x14ac:dyDescent="0.35">
      <c r="A2" s="72" t="s">
        <v>84</v>
      </c>
      <c r="B2" s="73">
        <v>2</v>
      </c>
      <c r="C2" s="74" t="s">
        <v>85</v>
      </c>
      <c r="D2" s="70"/>
      <c r="E2" s="70"/>
    </row>
    <row r="3" spans="1:5" x14ac:dyDescent="0.35">
      <c r="A3" s="72" t="s">
        <v>86</v>
      </c>
      <c r="B3" s="73">
        <v>8.4</v>
      </c>
      <c r="C3" s="74" t="s">
        <v>112</v>
      </c>
      <c r="D3" s="70"/>
      <c r="E3" s="70"/>
    </row>
    <row r="4" spans="1:5" x14ac:dyDescent="0.35">
      <c r="A4" s="72" t="s">
        <v>88</v>
      </c>
      <c r="B4" s="73">
        <v>9.1</v>
      </c>
      <c r="C4" s="74" t="s">
        <v>112</v>
      </c>
      <c r="D4" s="70"/>
      <c r="E4" s="70"/>
    </row>
    <row r="5" spans="1:5" x14ac:dyDescent="0.35">
      <c r="A5" s="72" t="s">
        <v>89</v>
      </c>
      <c r="B5" s="67">
        <f>B3+B4</f>
        <v>17.5</v>
      </c>
      <c r="C5" s="74" t="s">
        <v>90</v>
      </c>
      <c r="D5" s="70"/>
      <c r="E5" s="70"/>
    </row>
    <row r="6" spans="1:5" x14ac:dyDescent="0.35">
      <c r="A6" s="72" t="s">
        <v>91</v>
      </c>
      <c r="B6" s="73">
        <v>90</v>
      </c>
      <c r="C6" s="74"/>
      <c r="D6" s="70"/>
      <c r="E6" s="70"/>
    </row>
    <row r="7" spans="1:5" x14ac:dyDescent="0.35">
      <c r="A7" s="72" t="s">
        <v>92</v>
      </c>
      <c r="B7" s="67">
        <f>B6/45</f>
        <v>2</v>
      </c>
      <c r="C7" s="74" t="s">
        <v>93</v>
      </c>
      <c r="D7" s="70"/>
      <c r="E7" s="70"/>
    </row>
    <row r="8" spans="1:5" x14ac:dyDescent="0.35">
      <c r="A8" s="75"/>
      <c r="B8" s="75"/>
      <c r="C8" s="76"/>
      <c r="D8" s="70"/>
      <c r="E8" s="70"/>
    </row>
    <row r="9" spans="1:5" x14ac:dyDescent="0.35">
      <c r="A9" s="77"/>
      <c r="B9" s="78" t="s">
        <v>94</v>
      </c>
      <c r="C9" s="79"/>
      <c r="D9" s="70"/>
      <c r="E9" s="70"/>
    </row>
    <row r="10" spans="1:5" x14ac:dyDescent="0.35">
      <c r="A10" s="73" t="s">
        <v>95</v>
      </c>
      <c r="B10" s="73">
        <v>2</v>
      </c>
      <c r="C10" s="74" t="s">
        <v>96</v>
      </c>
      <c r="D10" s="70"/>
      <c r="E10" s="70"/>
    </row>
    <row r="11" spans="1:5" x14ac:dyDescent="0.35">
      <c r="A11" s="73" t="s">
        <v>97</v>
      </c>
      <c r="B11" s="73">
        <v>5</v>
      </c>
      <c r="C11" s="74"/>
      <c r="D11" s="70"/>
      <c r="E11" s="70"/>
    </row>
    <row r="12" spans="1:5" x14ac:dyDescent="0.35">
      <c r="A12" s="73" t="s">
        <v>98</v>
      </c>
      <c r="B12" s="73">
        <v>17.5</v>
      </c>
      <c r="C12" s="74"/>
      <c r="D12" s="70"/>
      <c r="E12" s="70"/>
    </row>
    <row r="13" spans="1:5" x14ac:dyDescent="0.35">
      <c r="A13" s="73" t="s">
        <v>99</v>
      </c>
      <c r="B13" s="66">
        <v>4</v>
      </c>
      <c r="C13" s="74" t="s">
        <v>100</v>
      </c>
      <c r="D13" s="70"/>
      <c r="E13" s="70"/>
    </row>
    <row r="14" spans="1:5" x14ac:dyDescent="0.35">
      <c r="A14" s="80" t="s">
        <v>101</v>
      </c>
      <c r="B14" s="64">
        <f>B10*B11*B12*B13</f>
        <v>700</v>
      </c>
      <c r="C14" s="81" t="s">
        <v>102</v>
      </c>
      <c r="D14" s="70"/>
      <c r="E14" s="70"/>
    </row>
    <row r="15" spans="1:5" x14ac:dyDescent="0.35">
      <c r="A15" s="82"/>
      <c r="B15" s="82"/>
      <c r="C15" s="83"/>
      <c r="D15" s="70"/>
      <c r="E15" s="70"/>
    </row>
    <row r="16" spans="1:5" x14ac:dyDescent="0.35">
      <c r="A16" s="73" t="s">
        <v>103</v>
      </c>
      <c r="B16" s="73">
        <v>2</v>
      </c>
      <c r="C16" s="74" t="s">
        <v>104</v>
      </c>
      <c r="D16" s="70"/>
      <c r="E16" s="70"/>
    </row>
    <row r="17" spans="1:5" x14ac:dyDescent="0.35">
      <c r="A17" s="73" t="s">
        <v>97</v>
      </c>
      <c r="B17" s="73">
        <v>5</v>
      </c>
      <c r="C17" s="74"/>
      <c r="D17" s="70"/>
      <c r="E17" s="70"/>
    </row>
    <row r="18" spans="1:5" x14ac:dyDescent="0.35">
      <c r="A18" s="73" t="s">
        <v>105</v>
      </c>
      <c r="B18" s="73">
        <v>2</v>
      </c>
      <c r="C18" s="74"/>
      <c r="D18" s="70"/>
      <c r="E18" s="70"/>
    </row>
    <row r="19" spans="1:5" x14ac:dyDescent="0.35">
      <c r="A19" s="73" t="s">
        <v>106</v>
      </c>
      <c r="B19" s="65">
        <v>17.75</v>
      </c>
      <c r="C19" s="74" t="s">
        <v>107</v>
      </c>
      <c r="D19" s="70"/>
      <c r="E19" s="70"/>
    </row>
    <row r="20" spans="1:5" x14ac:dyDescent="0.35">
      <c r="A20" s="84" t="s">
        <v>108</v>
      </c>
      <c r="B20" s="64">
        <f>B16*B17*B18*B19</f>
        <v>355</v>
      </c>
      <c r="C20" s="81" t="s">
        <v>109</v>
      </c>
      <c r="D20" s="70"/>
      <c r="E20" s="70"/>
    </row>
    <row r="21" spans="1:5" x14ac:dyDescent="0.35">
      <c r="A21" s="82"/>
      <c r="B21" s="82"/>
      <c r="C21" s="83"/>
      <c r="D21" s="70"/>
      <c r="E21" s="70"/>
    </row>
    <row r="22" spans="1:5" x14ac:dyDescent="0.35">
      <c r="A22" s="85" t="s">
        <v>110</v>
      </c>
      <c r="B22" s="63">
        <f>B14+B20</f>
        <v>1055</v>
      </c>
      <c r="C22" s="86" t="s">
        <v>111</v>
      </c>
      <c r="D22" s="70"/>
      <c r="E22" s="70"/>
    </row>
  </sheetData>
  <sheetProtection algorithmName="SHA-512" hashValue="7+ya613JSJJ8xrem/to6iVvCCmXSrVTh3iYkXi08djMIdOUogg9B0VQC6Jv7zIWXqI32ekDSRa60LOwzKHOpeA==" saltValue="clIyePcVA1+joTmlW7nVVg==" spinCount="100000" sheet="1" objects="1" scenarios="1" formatCells="0"/>
  <pageMargins left="0.7" right="0.7" top="0.75" bottom="0.75" header="0.3" footer="0.3"/>
  <pageSetup paperSize="42949672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B30151438AE4D89040F690971AA5D" ma:contentTypeVersion="13" ma:contentTypeDescription="Create a new document." ma:contentTypeScope="" ma:versionID="c49bbd56d13a093a2f6af317d15600f8">
  <xsd:schema xmlns:xsd="http://www.w3.org/2001/XMLSchema" xmlns:xs="http://www.w3.org/2001/XMLSchema" xmlns:p="http://schemas.microsoft.com/office/2006/metadata/properties" xmlns:ns2="0ee6b384-1e35-47d4-9b66-58c617655771" xmlns:ns3="7356152a-13d1-4ca8-a3c0-ef28fc7001d2" targetNamespace="http://schemas.microsoft.com/office/2006/metadata/properties" ma:root="true" ma:fieldsID="69673d1134f13eefd501a0461b3acd3d" ns2:_="" ns3:_="">
    <xsd:import namespace="0ee6b384-1e35-47d4-9b66-58c617655771"/>
    <xsd:import namespace="7356152a-13d1-4ca8-a3c0-ef28fc7001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6b384-1e35-47d4-9b66-58c6176557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6553fb-64f6-4e59-9692-ca8483d9bef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56152a-13d1-4ca8-a3c0-ef28fc7001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4cfb17f-7e5f-4d96-975d-95f03712d771}" ma:internalName="TaxCatchAll" ma:showField="CatchAllData" ma:web="7356152a-13d1-4ca8-a3c0-ef28fc700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56152a-13d1-4ca8-a3c0-ef28fc7001d2" xsi:nil="true"/>
    <lcf76f155ced4ddcb4097134ff3c332f xmlns="0ee6b384-1e35-47d4-9b66-58c6176557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F5F5FB-1512-4AF4-88BF-462B741A4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6b384-1e35-47d4-9b66-58c617655771"/>
    <ds:schemaRef ds:uri="7356152a-13d1-4ca8-a3c0-ef28fc7001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CEF92-B983-4E0F-AB51-1883A524BB26}">
  <ds:schemaRefs>
    <ds:schemaRef ds:uri="http://schemas.microsoft.com/sharepoint/v3/contenttype/forms"/>
  </ds:schemaRefs>
</ds:datastoreItem>
</file>

<file path=customXml/itemProps3.xml><?xml version="1.0" encoding="utf-8"?>
<ds:datastoreItem xmlns:ds="http://schemas.openxmlformats.org/officeDocument/2006/customXml" ds:itemID="{32382FA3-5AF8-41D0-ABD9-18107AF16EF2}">
  <ds:schemaRefs>
    <ds:schemaRef ds:uri="http://schemas.microsoft.com/office/2006/metadata/properties"/>
    <ds:schemaRef ds:uri="http://schemas.microsoft.com/office/infopath/2007/PartnerControls"/>
    <ds:schemaRef ds:uri="7356152a-13d1-4ca8-a3c0-ef28fc7001d2"/>
    <ds:schemaRef ds:uri="0ee6b384-1e35-47d4-9b66-58c6176557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Template</vt:lpstr>
      <vt:lpstr>Sample Budget</vt:lpstr>
      <vt:lpstr>Bus Calculator Template</vt:lpstr>
      <vt:lpstr>Sample Bus Calculator</vt:lpstr>
    </vt:vector>
  </TitlesOfParts>
  <Manager/>
  <Company>Foundation For The Carolinas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Micah Deer</dc:creator>
  <cp:keywords/>
  <dc:description/>
  <cp:lastModifiedBy>Micah Deer</cp:lastModifiedBy>
  <cp:revision/>
  <dcterms:created xsi:type="dcterms:W3CDTF">2025-08-18T18:16:10Z</dcterms:created>
  <dcterms:modified xsi:type="dcterms:W3CDTF">2025-10-02T20:29:55Z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0x01010016EB30151438AE4D89040F690971AA5D</vt:lpwstr>
  </property>
  <property fmtid="{D5CDD505-2E9C-101B-9397-08002B2CF9AE}" pid="3" name="MediaServiceImageTags">
    <vt:lpwstr/>
  </property>
</Properties>
</file>